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市级资金" sheetId="2" r:id="rId1"/>
  </sheets>
  <calcPr calcId="144525"/>
</workbook>
</file>

<file path=xl/sharedStrings.xml><?xml version="1.0" encoding="utf-8"?>
<sst xmlns="http://schemas.openxmlformats.org/spreadsheetml/2006/main" count="193" uniqueCount="115">
  <si>
    <t>2021年中央财政衔接推进乡村振兴补助资金分配情况表</t>
  </si>
  <si>
    <t>单位：万元</t>
  </si>
  <si>
    <t>序号</t>
  </si>
  <si>
    <t>项目主管单位</t>
  </si>
  <si>
    <t>项目实施单位</t>
  </si>
  <si>
    <t>项目名称</t>
  </si>
  <si>
    <t>建设内容</t>
  </si>
  <si>
    <t>金  额</t>
  </si>
  <si>
    <t>备注</t>
  </si>
  <si>
    <t>小计</t>
  </si>
  <si>
    <t>中央</t>
  </si>
  <si>
    <t>其他</t>
  </si>
  <si>
    <t>总计</t>
  </si>
  <si>
    <t>县乡村振兴局合计</t>
  </si>
  <si>
    <t>靖边县乡村振兴局</t>
  </si>
  <si>
    <t>2021年靖边县小额贷款贴息项目</t>
  </si>
  <si>
    <t>全县小额贷款户贴息</t>
  </si>
  <si>
    <t>宁条梁镇大滩村</t>
  </si>
  <si>
    <t>2021年互助资金项目</t>
  </si>
  <si>
    <t>续建互助协会1处</t>
  </si>
  <si>
    <t>中山涧镇马家洼村</t>
  </si>
  <si>
    <t>中山涧镇李家峁村</t>
  </si>
  <si>
    <t>杨米涧镇王梁村</t>
  </si>
  <si>
    <t>杨米涧镇韩伙场村</t>
  </si>
  <si>
    <t>杨米涧镇兴和村</t>
  </si>
  <si>
    <t>杨米涧镇郝渠则村</t>
  </si>
  <si>
    <t>杨米涧镇镇罗堡村</t>
  </si>
  <si>
    <t>龙洲镇甘沟村</t>
  </si>
  <si>
    <t>2021年龙洲镇甘沟村马铃薯井灌工程</t>
  </si>
  <si>
    <t>新打深井2眼，安装变压器1台，铺设管网1500米，建井房井台各2个</t>
  </si>
  <si>
    <t>席麻湾镇政府</t>
  </si>
  <si>
    <t>2021年席麻湾镇集体经济项目</t>
  </si>
  <si>
    <t>架设高压线2公里，安装变压器1台，购买TMR日粮机1部以及相关机械设备</t>
  </si>
  <si>
    <t>高家沟便民服务中心</t>
  </si>
  <si>
    <t>2021年高家沟小龙虾产业联合社项目</t>
  </si>
  <si>
    <t>越冬种苗繁育棚1座</t>
  </si>
  <si>
    <t>2021年杨米涧镇王梁村道路工程</t>
  </si>
  <si>
    <t>砖砸道路宽3.5米，长2300米，挡水墙长1400米。</t>
  </si>
  <si>
    <t>中山涧镇中山涧村</t>
  </si>
  <si>
    <t>2021年中山涧镇中山涧村文冠果基地道路排水工程</t>
  </si>
  <si>
    <t>建档水墙586米，雨水进水井4座</t>
  </si>
  <si>
    <t>项目管理费</t>
  </si>
  <si>
    <t>县人社局合计</t>
  </si>
  <si>
    <t>靖边县  人社局</t>
  </si>
  <si>
    <t>“雨露计划”补助</t>
  </si>
  <si>
    <t>雨露计划补助326人次（含监测帮扶对象家庭）</t>
  </si>
  <si>
    <t>县发改局合计</t>
  </si>
  <si>
    <t>靖边县发改科技局</t>
  </si>
  <si>
    <t>产业公司</t>
  </si>
  <si>
    <t>易地扶贫搬迁后续扶持信息共享平台</t>
  </si>
  <si>
    <t>建设易地扶贫搬迁后续扶持信息共享平台一个，用于为企业用工和搬迁劳动力就业提供平台，增加搬迁劳动力就业信息渠道、就业选择与机会。</t>
  </si>
  <si>
    <t>张家畔街道东新社区</t>
  </si>
  <si>
    <t>海则畔移民二区安置区水源井巩固提升工程</t>
  </si>
  <si>
    <t>建设海则畔移民二区水源井井房一处并配套附属工程，配备增压泵1台。</t>
  </si>
  <si>
    <t>社区工厂补助</t>
  </si>
  <si>
    <t>为衣秀儿服饰有限公司，晟立崇电子有限公司和编织袋厂三家社区工厂为贫困低收入劳动力提供就业岗位给予30万元补助。</t>
  </si>
  <si>
    <t>海则畔移民二区劳动密集型产业园</t>
  </si>
  <si>
    <t>修建标准化厂房一座，总占地面积6亩，建筑面积100.99平方米，并配套建设室外工程、给排水、电力、电信等其它附属设施。</t>
  </si>
  <si>
    <t>县农业农村局合计</t>
  </si>
  <si>
    <t>农业农村局</t>
  </si>
  <si>
    <t>刘家峁村集体经济联合社</t>
  </si>
  <si>
    <t>湖羊养殖基地建设项目（一期资金）</t>
  </si>
  <si>
    <t>新建500平米羊舍、150平米饲草饲料房、200平米饲草棚、30立方米储水池，购买铡草机1台，引进湖羊100只。</t>
  </si>
  <si>
    <t>五道沟村集体经济联合社</t>
  </si>
  <si>
    <t>设施拱棚建设项目</t>
  </si>
  <si>
    <t>新建拱棚9个，发展设施蔬菜产业。</t>
  </si>
  <si>
    <t>席麻湾镇东高峁村</t>
  </si>
  <si>
    <t>养牛场示范基地建设项目</t>
  </si>
  <si>
    <t>购买西蒙塔尔能繁母牛50头、育肥牛20头。</t>
  </si>
  <si>
    <t>高家沟便民服务中心阳畔村集体经济联合社</t>
  </si>
  <si>
    <t>羊肉产业建设项目</t>
  </si>
  <si>
    <t>改造厂房12间、购置羊肉深加工生产流水线设备。</t>
  </si>
  <si>
    <t>县水利局合计</t>
  </si>
  <si>
    <t>靖边县水利局</t>
  </si>
  <si>
    <t>马家洼村荒草峁小组灌溉工程</t>
  </si>
  <si>
    <t>新打机井1眼及配套，井深420m，下DN300mm混凝土管120m，安装水泵200QJ32m3/h-195m1套，电机30kw，安装50KVA变压器1台。</t>
  </si>
  <si>
    <t>马家洼村马后小组管网维修工程</t>
  </si>
  <si>
    <t>铺设供水主管线φ63mmPE管850m，支管线φ32mmPE管400m，闸阀井1个。</t>
  </si>
  <si>
    <t>马场村葛山小组人饮及灌溉工程</t>
  </si>
  <si>
    <t>新打机井1眼及配套，井深420m，下DN273mm钢管180m，安装水泵200QJ20m3/h-243m1套，电机25kw，新建30m3高位蓄水池1座，铺设供水管网1000m，安装50KVA变压器1台。</t>
  </si>
  <si>
    <t>中山涧村陈羊圈、东湾小组灌溉工程</t>
  </si>
  <si>
    <t>新打机井1眼及配套，井深400m，下DN300mm混凝土管120m，安装水泵200QJ32m3/h-195m1套，电机30kw,安装50KVA变压器1台。</t>
  </si>
  <si>
    <t>五道沟村三道沟小组灌溉工程</t>
  </si>
  <si>
    <t>新打机井1眼及配套，井深380m，下DN276mm钢管200m，安装水泵200QJ32m3/h-169m1套，电机25kw，安装50KVA变压器1台。</t>
  </si>
  <si>
    <t>沙洼沟村泥家沟自流灌溉工程</t>
  </si>
  <si>
    <t>泥家沟淤地坝维修加固泄水建筑物，新建砌砖矩形断面泄水渠长0.6km，断面尺寸宽80cm×高100cm，侧墙厚24cm。</t>
  </si>
  <si>
    <t>新桥农场灌溉工程</t>
  </si>
  <si>
    <t>新打机井1眼及配套，井深350m，下DN300mm混凝土管150m，安装水泵200QJ40m3/h-78m1套，电机15kw，电缆线120m，施肥设施1套。</t>
  </si>
  <si>
    <t>高渠村油房洼组灌溉工程</t>
  </si>
  <si>
    <t>新打机井1眼及配套，井深400m，下DN300mm混凝土管180m，安装水泵200QJ40m3/h-169m1套，电机25kw，电缆线80m，施肥设施1套。</t>
  </si>
  <si>
    <t>五合村灌溉工程</t>
  </si>
  <si>
    <t>新打机井1眼及配套，井深260m，下DN300mm混凝土管80m，安装水泵200QJ40m3/h-169m1套。</t>
  </si>
  <si>
    <t>黄家湾村灌溉工程</t>
  </si>
  <si>
    <t>新打机井1眼及配套，井深300m，下DN300mm混凝土管120m，安装水泵200QJ32m3/h-169m1套。</t>
  </si>
  <si>
    <t>长渠沟村灌溉工程</t>
  </si>
  <si>
    <t>新打机井1眼及配套，井深560m，下DN273mm钢管320m，安装水泵200QJ10m3/h-450m1套，电机25kw。</t>
  </si>
  <si>
    <t>陆家山村新源移民点灌溉工程</t>
  </si>
  <si>
    <t>新打机井1眼及配套，井深320m，下DN300mm混凝土管80m，安装水泵32m3/h-65m1套，电机9.2kw。</t>
  </si>
  <si>
    <t>靖边县城乡供水安全服务中心</t>
  </si>
  <si>
    <t>杨渠村供水工程</t>
  </si>
  <si>
    <t>水源井1眼、潜水泵1套、井坑1个、蓄水池1座，配电房1间、院墙及配套设施</t>
  </si>
  <si>
    <t>龙三村供水工程</t>
  </si>
  <si>
    <t>水源井1眼、蓄水池1座、管理房1间、管网3.5km及配套设施</t>
  </si>
  <si>
    <t>长胜村供水工程</t>
  </si>
  <si>
    <t>水源井1眼、潜水泵1套、蓄水池1座、输水及配水主管网，电缆线300米及配套设施。</t>
  </si>
  <si>
    <t>杨虎台村供水工程</t>
  </si>
  <si>
    <t>支筒水塔1处、水源井1眼、潜水泵1套，配水主管网1250米及配套设施。</t>
  </si>
  <si>
    <t>李家城则村供水工程</t>
  </si>
  <si>
    <t>水源井1眼，潜水泵1套，蓄水池1座、井坑1个、配电房1间、院墙、管网及配套</t>
  </si>
  <si>
    <t>王家洼村供水工程</t>
  </si>
  <si>
    <t>水源井1眼、潜水泵1套、蓄水池1处、配水主管网1700米及配套设施。</t>
  </si>
  <si>
    <t>三岔渠村供水工程</t>
  </si>
  <si>
    <t>管网2km及配套工程</t>
  </si>
  <si>
    <t>尔德井村饮水安全工程</t>
  </si>
  <si>
    <t>铺设供水主管线φ50mmPE管600m，支管线φ40mmPE管1000m，φ25mmPE管1400m。</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</si>
</sst>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b/>
      <sz val="20"/>
      <color theme="1"/>
      <name val="黑体"/>
      <charset val="134"/>
    </font>
    <font>
      <b/>
      <sz val="20"/>
      <color theme="1"/>
      <name val="宋体"/>
      <charset val="134"/>
      <scheme val="minor"/>
    </font>
    <font>
      <b/>
      <sz val="12"/>
      <color theme="1"/>
      <name val="仿宋"/>
      <charset val="134"/>
    </font>
    <font>
      <sz val="12"/>
      <color theme="1"/>
      <name val="仿宋"/>
      <charset val="134"/>
    </font>
    <font>
      <sz val="12"/>
      <name val="仿宋"/>
      <charset val="134"/>
    </font>
    <font>
      <b/>
      <sz val="12"/>
      <name val="仿宋"/>
      <charset val="134"/>
    </font>
    <font>
      <sz val="10"/>
      <name val="仿宋"/>
      <charset val="134"/>
    </font>
    <font>
      <sz val="11"/>
      <color rgb="FF9C0006"/>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FFFFCC"/>
        <bgColor indexed="64"/>
      </patternFill>
    </fill>
    <fill>
      <patternFill patternType="solid">
        <fgColor theme="4"/>
        <bgColor indexed="64"/>
      </patternFill>
    </fill>
    <fill>
      <patternFill patternType="solid">
        <fgColor theme="4"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11" applyNumberFormat="0" applyFont="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10" applyNumberFormat="0" applyFill="0" applyAlignment="0" applyProtection="0">
      <alignment vertical="center"/>
    </xf>
    <xf numFmtId="0" fontId="23" fillId="0" borderId="10" applyNumberFormat="0" applyFill="0" applyAlignment="0" applyProtection="0">
      <alignment vertical="center"/>
    </xf>
    <xf numFmtId="0" fontId="9" fillId="19" borderId="0" applyNumberFormat="0" applyBorder="0" applyAlignment="0" applyProtection="0">
      <alignment vertical="center"/>
    </xf>
    <xf numFmtId="0" fontId="17" fillId="0" borderId="14" applyNumberFormat="0" applyFill="0" applyAlignment="0" applyProtection="0">
      <alignment vertical="center"/>
    </xf>
    <xf numFmtId="0" fontId="9" fillId="20" borderId="0" applyNumberFormat="0" applyBorder="0" applyAlignment="0" applyProtection="0">
      <alignment vertical="center"/>
    </xf>
    <xf numFmtId="0" fontId="26" fillId="16" borderId="16" applyNumberFormat="0" applyAlignment="0" applyProtection="0">
      <alignment vertical="center"/>
    </xf>
    <xf numFmtId="0" fontId="20" fillId="16" borderId="9" applyNumberFormat="0" applyAlignment="0" applyProtection="0">
      <alignment vertical="center"/>
    </xf>
    <xf numFmtId="0" fontId="25" fillId="21" borderId="15" applyNumberFormat="0" applyAlignment="0" applyProtection="0">
      <alignment vertical="center"/>
    </xf>
    <xf numFmtId="0" fontId="10" fillId="23" borderId="0" applyNumberFormat="0" applyBorder="0" applyAlignment="0" applyProtection="0">
      <alignment vertical="center"/>
    </xf>
    <xf numFmtId="0" fontId="9" fillId="25" borderId="0" applyNumberFormat="0" applyBorder="0" applyAlignment="0" applyProtection="0">
      <alignment vertical="center"/>
    </xf>
    <xf numFmtId="0" fontId="24" fillId="0" borderId="13" applyNumberFormat="0" applyFill="0" applyAlignment="0" applyProtection="0">
      <alignment vertical="center"/>
    </xf>
    <xf numFmtId="0" fontId="19" fillId="0" borderId="12" applyNumberFormat="0" applyFill="0" applyAlignment="0" applyProtection="0">
      <alignment vertical="center"/>
    </xf>
    <xf numFmtId="0" fontId="13" fillId="9" borderId="0" applyNumberFormat="0" applyBorder="0" applyAlignment="0" applyProtection="0">
      <alignment vertical="center"/>
    </xf>
    <xf numFmtId="0" fontId="22" fillId="17" borderId="0" applyNumberFormat="0" applyBorder="0" applyAlignment="0" applyProtection="0">
      <alignment vertical="center"/>
    </xf>
    <xf numFmtId="0" fontId="10" fillId="8"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0" fillId="27" borderId="0" applyNumberFormat="0" applyBorder="0" applyAlignment="0" applyProtection="0">
      <alignment vertical="center"/>
    </xf>
    <xf numFmtId="0" fontId="9" fillId="24" borderId="0" applyNumberFormat="0" applyBorder="0" applyAlignment="0" applyProtection="0">
      <alignment vertical="center"/>
    </xf>
    <xf numFmtId="0" fontId="9" fillId="26"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9" fillId="30" borderId="0" applyNumberFormat="0" applyBorder="0" applyAlignment="0" applyProtection="0">
      <alignment vertical="center"/>
    </xf>
    <xf numFmtId="0" fontId="10" fillId="7" borderId="0" applyNumberFormat="0" applyBorder="0" applyAlignment="0" applyProtection="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10" fillId="31" borderId="0" applyNumberFormat="0" applyBorder="0" applyAlignment="0" applyProtection="0">
      <alignment vertical="center"/>
    </xf>
    <xf numFmtId="0" fontId="9" fillId="32" borderId="0" applyNumberFormat="0" applyBorder="0" applyAlignment="0" applyProtection="0">
      <alignment vertical="center"/>
    </xf>
  </cellStyleXfs>
  <cellXfs count="31">
    <xf numFmtId="0" fontId="0" fillId="0" borderId="0" xfId="0">
      <alignment vertical="center"/>
    </xf>
    <xf numFmtId="0" fontId="1" fillId="0" borderId="0"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2" xfId="0"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2" xfId="0" applyFont="1" applyBorder="1" applyAlignment="1">
      <alignment horizontal="center" vertical="center" wrapText="1"/>
    </xf>
    <xf numFmtId="0" fontId="7" fillId="0" borderId="0"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2"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5"/>
  <sheetViews>
    <sheetView tabSelected="1" workbookViewId="0">
      <selection activeCell="A5" sqref="A5:A54"/>
    </sheetView>
  </sheetViews>
  <sheetFormatPr defaultColWidth="9" defaultRowHeight="13.5"/>
  <cols>
    <col min="1" max="1" width="6.5" customWidth="1"/>
    <col min="3" max="3" width="9.375" customWidth="1"/>
    <col min="4" max="4" width="17.875" customWidth="1"/>
    <col min="5" max="5" width="46.625" customWidth="1"/>
    <col min="6" max="7" width="9.375"/>
    <col min="8" max="8" width="9.375" customWidth="1"/>
    <col min="9" max="9" width="10" customWidth="1"/>
  </cols>
  <sheetData>
    <row r="1" ht="42" customHeight="1" spans="2:9">
      <c r="B1" s="1" t="s">
        <v>0</v>
      </c>
      <c r="C1" s="1"/>
      <c r="D1" s="1"/>
      <c r="E1" s="1"/>
      <c r="F1" s="1"/>
      <c r="G1" s="1"/>
      <c r="H1" s="1"/>
      <c r="I1" s="1"/>
    </row>
    <row r="2" ht="15" customHeight="1" spans="2:9">
      <c r="B2" s="2"/>
      <c r="C2" s="2"/>
      <c r="D2" s="2"/>
      <c r="E2" s="2"/>
      <c r="F2" s="2"/>
      <c r="G2" s="2"/>
      <c r="H2" s="2"/>
      <c r="I2" s="29" t="s">
        <v>1</v>
      </c>
    </row>
    <row r="3" ht="23" customHeight="1" spans="1:9">
      <c r="A3" s="3" t="s">
        <v>2</v>
      </c>
      <c r="B3" s="3" t="s">
        <v>3</v>
      </c>
      <c r="C3" s="4" t="s">
        <v>4</v>
      </c>
      <c r="D3" s="4" t="s">
        <v>5</v>
      </c>
      <c r="E3" s="3" t="s">
        <v>6</v>
      </c>
      <c r="F3" s="5" t="s">
        <v>7</v>
      </c>
      <c r="G3" s="5"/>
      <c r="H3" s="5"/>
      <c r="I3" s="3" t="s">
        <v>8</v>
      </c>
    </row>
    <row r="4" ht="22" customHeight="1" spans="1:9">
      <c r="A4" s="3"/>
      <c r="B4" s="4"/>
      <c r="C4" s="6"/>
      <c r="D4" s="6"/>
      <c r="E4" s="3"/>
      <c r="F4" s="3" t="s">
        <v>9</v>
      </c>
      <c r="G4" s="3" t="s">
        <v>10</v>
      </c>
      <c r="H4" s="3" t="s">
        <v>11</v>
      </c>
      <c r="I4" s="3"/>
    </row>
    <row r="5" ht="24" customHeight="1" spans="1:9">
      <c r="A5" s="3">
        <v>1</v>
      </c>
      <c r="B5" s="7" t="s">
        <v>12</v>
      </c>
      <c r="C5" s="7"/>
      <c r="D5" s="7"/>
      <c r="E5" s="3"/>
      <c r="F5" s="3">
        <f>F6+F22+F24+F29+F34</f>
        <v>1271</v>
      </c>
      <c r="G5" s="3">
        <f>G6+G22+G24+G29+G34</f>
        <v>1271</v>
      </c>
      <c r="H5" s="3"/>
      <c r="I5" s="3"/>
    </row>
    <row r="6" ht="27" customHeight="1" spans="1:9">
      <c r="A6" s="3">
        <v>2</v>
      </c>
      <c r="B6" s="7" t="s">
        <v>13</v>
      </c>
      <c r="C6" s="7"/>
      <c r="D6" s="7"/>
      <c r="E6" s="3"/>
      <c r="F6" s="3">
        <f>F7+F8+F9+F10+F11+F12+F13+F14+F15+F16+F17+F18+F19+F20+F21</f>
        <v>422.8</v>
      </c>
      <c r="G6" s="3">
        <f>G7+G8+G9+G10+G11+G12+G13+G14+G15+G16+G17+G18+G19+G20+G21</f>
        <v>422.8</v>
      </c>
      <c r="H6" s="3"/>
      <c r="I6" s="3"/>
    </row>
    <row r="7" ht="40" customHeight="1" spans="1:9">
      <c r="A7" s="8">
        <v>3</v>
      </c>
      <c r="B7" s="9" t="s">
        <v>14</v>
      </c>
      <c r="C7" s="9" t="s">
        <v>14</v>
      </c>
      <c r="D7" s="8" t="s">
        <v>15</v>
      </c>
      <c r="E7" s="10" t="s">
        <v>16</v>
      </c>
      <c r="F7" s="8">
        <f>G7+H7</f>
        <v>11.5</v>
      </c>
      <c r="G7" s="8">
        <v>11.5</v>
      </c>
      <c r="H7" s="8"/>
      <c r="I7" s="19"/>
    </row>
    <row r="8" ht="32" customHeight="1" spans="1:9">
      <c r="A8" s="3">
        <v>4</v>
      </c>
      <c r="B8" s="9" t="s">
        <v>14</v>
      </c>
      <c r="C8" s="9" t="s">
        <v>17</v>
      </c>
      <c r="D8" s="9" t="s">
        <v>18</v>
      </c>
      <c r="E8" s="11" t="s">
        <v>19</v>
      </c>
      <c r="F8" s="8">
        <f>G8+H8</f>
        <v>10</v>
      </c>
      <c r="G8" s="11">
        <v>10</v>
      </c>
      <c r="H8" s="8"/>
      <c r="I8" s="19"/>
    </row>
    <row r="9" ht="32" customHeight="1" spans="1:9">
      <c r="A9" s="3">
        <v>5</v>
      </c>
      <c r="B9" s="9" t="s">
        <v>14</v>
      </c>
      <c r="C9" s="9" t="s">
        <v>20</v>
      </c>
      <c r="D9" s="9" t="s">
        <v>18</v>
      </c>
      <c r="E9" s="11" t="s">
        <v>19</v>
      </c>
      <c r="F9" s="8">
        <f>G9+H9</f>
        <v>10</v>
      </c>
      <c r="G9" s="11">
        <v>10</v>
      </c>
      <c r="H9" s="8"/>
      <c r="I9" s="19"/>
    </row>
    <row r="10" ht="32" customHeight="1" spans="1:9">
      <c r="A10" s="8">
        <v>6</v>
      </c>
      <c r="B10" s="9" t="s">
        <v>14</v>
      </c>
      <c r="C10" s="9" t="s">
        <v>21</v>
      </c>
      <c r="D10" s="9" t="s">
        <v>18</v>
      </c>
      <c r="E10" s="11" t="s">
        <v>19</v>
      </c>
      <c r="F10" s="8">
        <f>G10+H10</f>
        <v>11</v>
      </c>
      <c r="G10" s="11">
        <v>11</v>
      </c>
      <c r="H10" s="8"/>
      <c r="I10" s="19"/>
    </row>
    <row r="11" ht="32" customHeight="1" spans="1:9">
      <c r="A11" s="3">
        <v>7</v>
      </c>
      <c r="B11" s="9" t="s">
        <v>14</v>
      </c>
      <c r="C11" s="9" t="s">
        <v>22</v>
      </c>
      <c r="D11" s="9" t="s">
        <v>18</v>
      </c>
      <c r="E11" s="11" t="s">
        <v>19</v>
      </c>
      <c r="F11" s="8">
        <f>G11+H11</f>
        <v>11</v>
      </c>
      <c r="G11" s="11">
        <v>11</v>
      </c>
      <c r="H11" s="8"/>
      <c r="I11" s="19"/>
    </row>
    <row r="12" ht="32" customHeight="1" spans="1:9">
      <c r="A12" s="3">
        <v>8</v>
      </c>
      <c r="B12" s="9" t="s">
        <v>14</v>
      </c>
      <c r="C12" s="9" t="s">
        <v>23</v>
      </c>
      <c r="D12" s="9" t="s">
        <v>18</v>
      </c>
      <c r="E12" s="11" t="s">
        <v>19</v>
      </c>
      <c r="F12" s="8">
        <f>G12+H12</f>
        <v>5</v>
      </c>
      <c r="G12" s="11">
        <v>5</v>
      </c>
      <c r="H12" s="8"/>
      <c r="I12" s="19"/>
    </row>
    <row r="13" ht="32" customHeight="1" spans="1:9">
      <c r="A13" s="8">
        <v>9</v>
      </c>
      <c r="B13" s="9" t="s">
        <v>14</v>
      </c>
      <c r="C13" s="9" t="s">
        <v>24</v>
      </c>
      <c r="D13" s="9" t="s">
        <v>18</v>
      </c>
      <c r="E13" s="11" t="s">
        <v>19</v>
      </c>
      <c r="F13" s="8">
        <f>G13+H13</f>
        <v>11</v>
      </c>
      <c r="G13" s="11">
        <v>11</v>
      </c>
      <c r="H13" s="8"/>
      <c r="I13" s="19"/>
    </row>
    <row r="14" ht="32" customHeight="1" spans="1:9">
      <c r="A14" s="3">
        <v>10</v>
      </c>
      <c r="B14" s="9" t="s">
        <v>14</v>
      </c>
      <c r="C14" s="9" t="s">
        <v>25</v>
      </c>
      <c r="D14" s="9" t="s">
        <v>18</v>
      </c>
      <c r="E14" s="11" t="s">
        <v>19</v>
      </c>
      <c r="F14" s="8">
        <f>G14+H14</f>
        <v>6</v>
      </c>
      <c r="G14" s="11">
        <v>6</v>
      </c>
      <c r="H14" s="8"/>
      <c r="I14" s="19"/>
    </row>
    <row r="15" ht="32" customHeight="1" spans="1:9">
      <c r="A15" s="3">
        <v>11</v>
      </c>
      <c r="B15" s="9" t="s">
        <v>14</v>
      </c>
      <c r="C15" s="9" t="s">
        <v>26</v>
      </c>
      <c r="D15" s="9" t="s">
        <v>18</v>
      </c>
      <c r="E15" s="11" t="s">
        <v>19</v>
      </c>
      <c r="F15" s="8">
        <f>G15+H15</f>
        <v>10</v>
      </c>
      <c r="G15" s="11">
        <v>10</v>
      </c>
      <c r="H15" s="8"/>
      <c r="I15" s="19"/>
    </row>
    <row r="16" ht="32" customHeight="1" spans="1:9">
      <c r="A16" s="8">
        <v>12</v>
      </c>
      <c r="B16" s="8" t="s">
        <v>14</v>
      </c>
      <c r="C16" s="8" t="s">
        <v>27</v>
      </c>
      <c r="D16" s="8" t="s">
        <v>28</v>
      </c>
      <c r="E16" s="8" t="s">
        <v>29</v>
      </c>
      <c r="F16" s="8">
        <f t="shared" ref="F16:F21" si="0">G16+H16</f>
        <v>49.8</v>
      </c>
      <c r="G16" s="8">
        <v>49.8</v>
      </c>
      <c r="H16" s="8"/>
      <c r="I16" s="19"/>
    </row>
    <row r="17" ht="32" customHeight="1" spans="1:9">
      <c r="A17" s="3">
        <v>13</v>
      </c>
      <c r="B17" s="8" t="s">
        <v>14</v>
      </c>
      <c r="C17" s="9" t="s">
        <v>30</v>
      </c>
      <c r="D17" s="9" t="s">
        <v>31</v>
      </c>
      <c r="E17" s="9" t="s">
        <v>32</v>
      </c>
      <c r="F17" s="8">
        <f t="shared" si="0"/>
        <v>180</v>
      </c>
      <c r="G17" s="9">
        <v>180</v>
      </c>
      <c r="H17" s="8"/>
      <c r="I17" s="19"/>
    </row>
    <row r="18" ht="32" customHeight="1" spans="1:9">
      <c r="A18" s="3">
        <v>14</v>
      </c>
      <c r="B18" s="8" t="s">
        <v>14</v>
      </c>
      <c r="C18" s="12" t="s">
        <v>33</v>
      </c>
      <c r="D18" s="9" t="s">
        <v>34</v>
      </c>
      <c r="E18" s="9" t="s">
        <v>35</v>
      </c>
      <c r="F18" s="8">
        <f t="shared" si="0"/>
        <v>20</v>
      </c>
      <c r="G18" s="9">
        <v>20</v>
      </c>
      <c r="H18" s="8"/>
      <c r="I18" s="19"/>
    </row>
    <row r="19" ht="32" customHeight="1" spans="1:9">
      <c r="A19" s="8">
        <v>15</v>
      </c>
      <c r="B19" s="8" t="s">
        <v>14</v>
      </c>
      <c r="C19" s="12" t="s">
        <v>22</v>
      </c>
      <c r="D19" s="9" t="s">
        <v>36</v>
      </c>
      <c r="E19" s="9" t="s">
        <v>37</v>
      </c>
      <c r="F19" s="8">
        <f t="shared" si="0"/>
        <v>48</v>
      </c>
      <c r="G19" s="9">
        <v>48</v>
      </c>
      <c r="H19" s="8"/>
      <c r="I19" s="19"/>
    </row>
    <row r="20" ht="32" customHeight="1" spans="1:9">
      <c r="A20" s="3">
        <v>16</v>
      </c>
      <c r="B20" s="8" t="s">
        <v>14</v>
      </c>
      <c r="C20" s="12" t="s">
        <v>38</v>
      </c>
      <c r="D20" s="9" t="s">
        <v>39</v>
      </c>
      <c r="E20" s="9" t="s">
        <v>40</v>
      </c>
      <c r="F20" s="8">
        <f t="shared" si="0"/>
        <v>14.5</v>
      </c>
      <c r="G20" s="9">
        <v>14.5</v>
      </c>
      <c r="H20" s="8"/>
      <c r="I20" s="19"/>
    </row>
    <row r="21" ht="32" customHeight="1" spans="1:9">
      <c r="A21" s="3">
        <v>17</v>
      </c>
      <c r="B21" s="8" t="s">
        <v>14</v>
      </c>
      <c r="C21" s="8" t="s">
        <v>14</v>
      </c>
      <c r="D21" s="9" t="s">
        <v>41</v>
      </c>
      <c r="E21" s="9"/>
      <c r="F21" s="8">
        <f t="shared" si="0"/>
        <v>25</v>
      </c>
      <c r="G21" s="9">
        <v>25</v>
      </c>
      <c r="H21" s="8"/>
      <c r="I21" s="19"/>
    </row>
    <row r="22" ht="32" customHeight="1" spans="1:9">
      <c r="A22" s="8">
        <v>18</v>
      </c>
      <c r="B22" s="13" t="s">
        <v>42</v>
      </c>
      <c r="C22" s="13"/>
      <c r="D22" s="13"/>
      <c r="E22" s="14"/>
      <c r="F22" s="3">
        <f>F23</f>
        <v>97.8</v>
      </c>
      <c r="G22" s="3">
        <f>G23</f>
        <v>97.8</v>
      </c>
      <c r="H22" s="8"/>
      <c r="I22" s="19"/>
    </row>
    <row r="23" ht="35" customHeight="1" spans="1:9">
      <c r="A23" s="3">
        <v>19</v>
      </c>
      <c r="B23" s="8" t="s">
        <v>43</v>
      </c>
      <c r="C23" s="9" t="s">
        <v>43</v>
      </c>
      <c r="D23" s="15" t="s">
        <v>44</v>
      </c>
      <c r="E23" s="9" t="s">
        <v>45</v>
      </c>
      <c r="F23" s="8">
        <f>G23+H23</f>
        <v>97.8</v>
      </c>
      <c r="G23" s="9">
        <v>97.8</v>
      </c>
      <c r="H23" s="8"/>
      <c r="I23" s="19"/>
    </row>
    <row r="24" ht="35" customHeight="1" spans="1:9">
      <c r="A24" s="3">
        <v>20</v>
      </c>
      <c r="B24" s="7" t="s">
        <v>46</v>
      </c>
      <c r="C24" s="7"/>
      <c r="D24" s="7"/>
      <c r="E24" s="16"/>
      <c r="F24" s="3">
        <f>F25+F26+F27+F28</f>
        <v>180</v>
      </c>
      <c r="G24" s="3">
        <f>G25+G26+G27+G28</f>
        <v>180</v>
      </c>
      <c r="H24" s="8"/>
      <c r="I24" s="19"/>
    </row>
    <row r="25" ht="43" customHeight="1" spans="1:9">
      <c r="A25" s="8">
        <v>21</v>
      </c>
      <c r="B25" s="17" t="s">
        <v>47</v>
      </c>
      <c r="C25" s="18" t="s">
        <v>48</v>
      </c>
      <c r="D25" s="18" t="s">
        <v>49</v>
      </c>
      <c r="E25" s="18" t="s">
        <v>50</v>
      </c>
      <c r="F25" s="8">
        <f>G25+H25</f>
        <v>20</v>
      </c>
      <c r="G25" s="11">
        <v>20</v>
      </c>
      <c r="H25" s="8"/>
      <c r="I25" s="19"/>
    </row>
    <row r="26" ht="45" customHeight="1" spans="1:9">
      <c r="A26" s="3">
        <v>22</v>
      </c>
      <c r="B26" s="8" t="s">
        <v>47</v>
      </c>
      <c r="C26" s="9" t="s">
        <v>51</v>
      </c>
      <c r="D26" s="9" t="s">
        <v>52</v>
      </c>
      <c r="E26" s="9" t="s">
        <v>53</v>
      </c>
      <c r="F26" s="8">
        <f>G26+H26</f>
        <v>10</v>
      </c>
      <c r="G26" s="11">
        <v>10</v>
      </c>
      <c r="H26" s="8"/>
      <c r="I26" s="8"/>
    </row>
    <row r="27" ht="41" customHeight="1" spans="1:9">
      <c r="A27" s="3">
        <v>23</v>
      </c>
      <c r="B27" s="8" t="s">
        <v>47</v>
      </c>
      <c r="C27" s="9" t="s">
        <v>51</v>
      </c>
      <c r="D27" s="9" t="s">
        <v>54</v>
      </c>
      <c r="E27" s="9" t="s">
        <v>55</v>
      </c>
      <c r="F27" s="8">
        <f>G27+H27</f>
        <v>30</v>
      </c>
      <c r="G27" s="11">
        <v>30</v>
      </c>
      <c r="H27" s="19"/>
      <c r="I27" s="30"/>
    </row>
    <row r="28" ht="47" customHeight="1" spans="1:9">
      <c r="A28" s="8">
        <v>24</v>
      </c>
      <c r="B28" s="8" t="s">
        <v>47</v>
      </c>
      <c r="C28" s="9" t="s">
        <v>51</v>
      </c>
      <c r="D28" s="9" t="s">
        <v>56</v>
      </c>
      <c r="E28" s="9" t="s">
        <v>57</v>
      </c>
      <c r="F28" s="8">
        <f>G28+H28</f>
        <v>120</v>
      </c>
      <c r="G28" s="11">
        <v>120</v>
      </c>
      <c r="H28" s="19"/>
      <c r="I28" s="30"/>
    </row>
    <row r="29" ht="41" customHeight="1" spans="1:9">
      <c r="A29" s="3">
        <v>25</v>
      </c>
      <c r="B29" s="20" t="s">
        <v>58</v>
      </c>
      <c r="C29" s="21"/>
      <c r="D29" s="22"/>
      <c r="E29" s="16"/>
      <c r="F29" s="3">
        <f>F30+F31+F32+F33</f>
        <v>202.705</v>
      </c>
      <c r="G29" s="3">
        <f>G30+G31+G32+G33</f>
        <v>202.705</v>
      </c>
      <c r="H29" s="19"/>
      <c r="I29" s="30"/>
    </row>
    <row r="30" ht="30" customHeight="1" spans="1:9">
      <c r="A30" s="3">
        <v>26</v>
      </c>
      <c r="B30" s="11" t="s">
        <v>59</v>
      </c>
      <c r="C30" s="9" t="s">
        <v>60</v>
      </c>
      <c r="D30" s="9" t="s">
        <v>61</v>
      </c>
      <c r="E30" s="9" t="s">
        <v>62</v>
      </c>
      <c r="F30" s="8">
        <f>G30+H30</f>
        <v>50</v>
      </c>
      <c r="G30" s="9">
        <v>50</v>
      </c>
      <c r="H30" s="23"/>
      <c r="I30" s="30"/>
    </row>
    <row r="31" ht="30" customHeight="1" spans="1:9">
      <c r="A31" s="8">
        <v>27</v>
      </c>
      <c r="B31" s="11" t="s">
        <v>59</v>
      </c>
      <c r="C31" s="9" t="s">
        <v>63</v>
      </c>
      <c r="D31" s="9" t="s">
        <v>64</v>
      </c>
      <c r="E31" s="9" t="s">
        <v>65</v>
      </c>
      <c r="F31" s="8">
        <f>G31+H31</f>
        <v>14.705</v>
      </c>
      <c r="G31" s="9">
        <v>14.705</v>
      </c>
      <c r="H31" s="23"/>
      <c r="I31" s="30"/>
    </row>
    <row r="32" ht="30" customHeight="1" spans="1:9">
      <c r="A32" s="3">
        <v>28</v>
      </c>
      <c r="B32" s="9" t="s">
        <v>59</v>
      </c>
      <c r="C32" s="9" t="s">
        <v>66</v>
      </c>
      <c r="D32" s="9" t="s">
        <v>67</v>
      </c>
      <c r="E32" s="9" t="s">
        <v>68</v>
      </c>
      <c r="F32" s="8">
        <f>G32+H32</f>
        <v>98</v>
      </c>
      <c r="G32" s="9">
        <v>98</v>
      </c>
      <c r="H32" s="23"/>
      <c r="I32" s="30"/>
    </row>
    <row r="33" ht="43" customHeight="1" spans="1:9">
      <c r="A33" s="3">
        <v>29</v>
      </c>
      <c r="B33" s="11" t="s">
        <v>59</v>
      </c>
      <c r="C33" s="9" t="s">
        <v>69</v>
      </c>
      <c r="D33" s="9" t="s">
        <v>70</v>
      </c>
      <c r="E33" s="9" t="s">
        <v>71</v>
      </c>
      <c r="F33" s="8">
        <f>G33+H33</f>
        <v>40</v>
      </c>
      <c r="G33" s="9">
        <v>40</v>
      </c>
      <c r="H33" s="23"/>
      <c r="I33" s="30"/>
    </row>
    <row r="34" ht="43" customHeight="1" spans="1:9">
      <c r="A34" s="8">
        <v>30</v>
      </c>
      <c r="B34" s="24" t="s">
        <v>72</v>
      </c>
      <c r="C34" s="25"/>
      <c r="D34" s="26"/>
      <c r="E34" s="16"/>
      <c r="F34" s="3">
        <f>F35+F36+F37+F38+F39+F40+F41+F42+F43+F44+F45+F46+F47+F48+F49+F50+F51+F52+F53+F54</f>
        <v>367.695</v>
      </c>
      <c r="G34" s="3">
        <f>G35+G36+G37+G38+G39+G40+G41+G42+G43+G44+G45+G46+G47+G48+G49+G50+G51+G52+G53+G54</f>
        <v>367.695</v>
      </c>
      <c r="H34" s="23"/>
      <c r="I34" s="30"/>
    </row>
    <row r="35" ht="39" customHeight="1" spans="1:9">
      <c r="A35" s="3">
        <v>31</v>
      </c>
      <c r="B35" s="9" t="s">
        <v>73</v>
      </c>
      <c r="C35" s="9" t="s">
        <v>73</v>
      </c>
      <c r="D35" s="9" t="s">
        <v>74</v>
      </c>
      <c r="E35" s="9" t="s">
        <v>75</v>
      </c>
      <c r="F35" s="8">
        <f t="shared" ref="F35:F45" si="1">G35+H35</f>
        <v>26</v>
      </c>
      <c r="G35" s="9">
        <v>26</v>
      </c>
      <c r="H35" s="23"/>
      <c r="I35" s="30"/>
    </row>
    <row r="36" ht="30" customHeight="1" spans="1:9">
      <c r="A36" s="3">
        <v>32</v>
      </c>
      <c r="B36" s="9" t="s">
        <v>73</v>
      </c>
      <c r="C36" s="9" t="s">
        <v>73</v>
      </c>
      <c r="D36" s="9" t="s">
        <v>76</v>
      </c>
      <c r="E36" s="9" t="s">
        <v>77</v>
      </c>
      <c r="F36" s="8">
        <f t="shared" si="1"/>
        <v>10</v>
      </c>
      <c r="G36" s="9">
        <v>10</v>
      </c>
      <c r="H36" s="23"/>
      <c r="I36" s="30"/>
    </row>
    <row r="37" ht="56" customHeight="1" spans="1:9">
      <c r="A37" s="8">
        <v>33</v>
      </c>
      <c r="B37" s="9" t="s">
        <v>73</v>
      </c>
      <c r="C37" s="9" t="s">
        <v>73</v>
      </c>
      <c r="D37" s="9" t="s">
        <v>78</v>
      </c>
      <c r="E37" s="9" t="s">
        <v>79</v>
      </c>
      <c r="F37" s="8">
        <f t="shared" si="1"/>
        <v>27</v>
      </c>
      <c r="G37" s="9">
        <v>27</v>
      </c>
      <c r="H37" s="23"/>
      <c r="I37" s="30"/>
    </row>
    <row r="38" ht="44" customHeight="1" spans="1:9">
      <c r="A38" s="3">
        <v>34</v>
      </c>
      <c r="B38" s="9" t="s">
        <v>73</v>
      </c>
      <c r="C38" s="9" t="s">
        <v>73</v>
      </c>
      <c r="D38" s="9" t="s">
        <v>80</v>
      </c>
      <c r="E38" s="9" t="s">
        <v>81</v>
      </c>
      <c r="F38" s="8">
        <f t="shared" si="1"/>
        <v>20</v>
      </c>
      <c r="G38" s="9">
        <v>20</v>
      </c>
      <c r="H38" s="23"/>
      <c r="I38" s="30"/>
    </row>
    <row r="39" ht="41" customHeight="1" spans="1:9">
      <c r="A39" s="3">
        <v>35</v>
      </c>
      <c r="B39" s="9" t="s">
        <v>73</v>
      </c>
      <c r="C39" s="9" t="s">
        <v>73</v>
      </c>
      <c r="D39" s="9" t="s">
        <v>82</v>
      </c>
      <c r="E39" s="9" t="s">
        <v>83</v>
      </c>
      <c r="F39" s="8">
        <f t="shared" si="1"/>
        <v>22</v>
      </c>
      <c r="G39" s="9">
        <v>22</v>
      </c>
      <c r="H39" s="23"/>
      <c r="I39" s="30"/>
    </row>
    <row r="40" ht="30" customHeight="1" spans="1:9">
      <c r="A40" s="8">
        <v>36</v>
      </c>
      <c r="B40" s="9" t="s">
        <v>73</v>
      </c>
      <c r="C40" s="9" t="s">
        <v>73</v>
      </c>
      <c r="D40" s="9" t="s">
        <v>84</v>
      </c>
      <c r="E40" s="9" t="s">
        <v>85</v>
      </c>
      <c r="F40" s="8">
        <f t="shared" si="1"/>
        <v>14</v>
      </c>
      <c r="G40" s="9">
        <v>14</v>
      </c>
      <c r="H40" s="23"/>
      <c r="I40" s="30"/>
    </row>
    <row r="41" ht="42" customHeight="1" spans="1:9">
      <c r="A41" s="3">
        <v>37</v>
      </c>
      <c r="B41" s="9" t="s">
        <v>73</v>
      </c>
      <c r="C41" s="9" t="s">
        <v>73</v>
      </c>
      <c r="D41" s="9" t="s">
        <v>86</v>
      </c>
      <c r="E41" s="9" t="s">
        <v>87</v>
      </c>
      <c r="F41" s="8">
        <f t="shared" si="1"/>
        <v>10</v>
      </c>
      <c r="G41" s="9">
        <v>10</v>
      </c>
      <c r="H41" s="23"/>
      <c r="I41" s="30"/>
    </row>
    <row r="42" ht="45" customHeight="1" spans="1:9">
      <c r="A42" s="3">
        <v>38</v>
      </c>
      <c r="B42" s="9" t="s">
        <v>73</v>
      </c>
      <c r="C42" s="9" t="s">
        <v>73</v>
      </c>
      <c r="D42" s="9" t="s">
        <v>88</v>
      </c>
      <c r="E42" s="9" t="s">
        <v>89</v>
      </c>
      <c r="F42" s="8">
        <f t="shared" si="1"/>
        <v>15</v>
      </c>
      <c r="G42" s="9">
        <v>15</v>
      </c>
      <c r="H42" s="23"/>
      <c r="I42" s="30"/>
    </row>
    <row r="43" ht="30" customHeight="1" spans="1:9">
      <c r="A43" s="8">
        <v>39</v>
      </c>
      <c r="B43" s="9" t="s">
        <v>73</v>
      </c>
      <c r="C43" s="9" t="s">
        <v>73</v>
      </c>
      <c r="D43" s="9" t="s">
        <v>90</v>
      </c>
      <c r="E43" s="9" t="s">
        <v>91</v>
      </c>
      <c r="F43" s="8">
        <f t="shared" si="1"/>
        <v>4</v>
      </c>
      <c r="G43" s="9">
        <v>4</v>
      </c>
      <c r="H43" s="23"/>
      <c r="I43" s="30"/>
    </row>
    <row r="44" ht="30" customHeight="1" spans="1:9">
      <c r="A44" s="3">
        <v>40</v>
      </c>
      <c r="B44" s="9" t="s">
        <v>73</v>
      </c>
      <c r="C44" s="9" t="s">
        <v>73</v>
      </c>
      <c r="D44" s="9" t="s">
        <v>92</v>
      </c>
      <c r="E44" s="9" t="s">
        <v>93</v>
      </c>
      <c r="F44" s="8">
        <f t="shared" si="1"/>
        <v>16.895</v>
      </c>
      <c r="G44" s="9">
        <v>16.895</v>
      </c>
      <c r="H44" s="23"/>
      <c r="I44" s="30"/>
    </row>
    <row r="45" ht="30" customHeight="1" spans="1:9">
      <c r="A45" s="3">
        <v>41</v>
      </c>
      <c r="B45" s="9" t="s">
        <v>73</v>
      </c>
      <c r="C45" s="9" t="s">
        <v>73</v>
      </c>
      <c r="D45" s="9" t="s">
        <v>94</v>
      </c>
      <c r="E45" s="9" t="s">
        <v>95</v>
      </c>
      <c r="F45" s="8">
        <f t="shared" ref="F45:F55" si="2">G45+H45</f>
        <v>20</v>
      </c>
      <c r="G45" s="9">
        <v>20</v>
      </c>
      <c r="H45" s="23"/>
      <c r="I45" s="30"/>
    </row>
    <row r="46" ht="30" customHeight="1" spans="1:9">
      <c r="A46" s="8">
        <v>42</v>
      </c>
      <c r="B46" s="9" t="s">
        <v>73</v>
      </c>
      <c r="C46" s="9" t="s">
        <v>73</v>
      </c>
      <c r="D46" s="9" t="s">
        <v>96</v>
      </c>
      <c r="E46" s="9" t="s">
        <v>97</v>
      </c>
      <c r="F46" s="8">
        <f t="shared" si="2"/>
        <v>3</v>
      </c>
      <c r="G46" s="9">
        <v>3</v>
      </c>
      <c r="H46" s="23"/>
      <c r="I46" s="30"/>
    </row>
    <row r="47" ht="37" customHeight="1" spans="1:9">
      <c r="A47" s="3">
        <v>43</v>
      </c>
      <c r="B47" s="9" t="s">
        <v>73</v>
      </c>
      <c r="C47" s="8" t="s">
        <v>98</v>
      </c>
      <c r="D47" s="9" t="s">
        <v>99</v>
      </c>
      <c r="E47" s="9" t="s">
        <v>100</v>
      </c>
      <c r="F47" s="8">
        <f t="shared" si="2"/>
        <v>32.5</v>
      </c>
      <c r="G47" s="27">
        <v>32.5</v>
      </c>
      <c r="H47" s="23"/>
      <c r="I47" s="30"/>
    </row>
    <row r="48" ht="30" customHeight="1" spans="1:9">
      <c r="A48" s="3">
        <v>44</v>
      </c>
      <c r="B48" s="9" t="s">
        <v>73</v>
      </c>
      <c r="C48" s="8" t="s">
        <v>98</v>
      </c>
      <c r="D48" s="9" t="s">
        <v>101</v>
      </c>
      <c r="E48" s="9" t="s">
        <v>102</v>
      </c>
      <c r="F48" s="8">
        <f t="shared" si="2"/>
        <v>26.5</v>
      </c>
      <c r="G48" s="27">
        <v>26.5</v>
      </c>
      <c r="H48" s="23"/>
      <c r="I48" s="30"/>
    </row>
    <row r="49" ht="26" customHeight="1" spans="1:9">
      <c r="A49" s="8">
        <v>45</v>
      </c>
      <c r="B49" s="9" t="s">
        <v>73</v>
      </c>
      <c r="C49" s="8" t="s">
        <v>98</v>
      </c>
      <c r="D49" s="9" t="s">
        <v>103</v>
      </c>
      <c r="E49" s="9" t="s">
        <v>104</v>
      </c>
      <c r="F49" s="8">
        <f t="shared" si="2"/>
        <v>20</v>
      </c>
      <c r="G49" s="27">
        <v>20</v>
      </c>
      <c r="H49" s="23"/>
      <c r="I49" s="30"/>
    </row>
    <row r="50" ht="27" customHeight="1" spans="1:9">
      <c r="A50" s="3">
        <v>46</v>
      </c>
      <c r="B50" s="9" t="s">
        <v>73</v>
      </c>
      <c r="C50" s="8" t="s">
        <v>98</v>
      </c>
      <c r="D50" s="9" t="s">
        <v>105</v>
      </c>
      <c r="E50" s="9" t="s">
        <v>106</v>
      </c>
      <c r="F50" s="8">
        <f t="shared" si="2"/>
        <v>28.3</v>
      </c>
      <c r="G50" s="27">
        <v>28.3</v>
      </c>
      <c r="H50" s="23"/>
      <c r="I50" s="30"/>
    </row>
    <row r="51" ht="30" customHeight="1" spans="1:9">
      <c r="A51" s="3">
        <v>47</v>
      </c>
      <c r="B51" s="9" t="s">
        <v>73</v>
      </c>
      <c r="C51" s="8" t="s">
        <v>98</v>
      </c>
      <c r="D51" s="9" t="s">
        <v>107</v>
      </c>
      <c r="E51" s="9" t="s">
        <v>108</v>
      </c>
      <c r="F51" s="8">
        <f t="shared" si="2"/>
        <v>28.5</v>
      </c>
      <c r="G51" s="27">
        <v>28.5</v>
      </c>
      <c r="H51" s="23"/>
      <c r="I51" s="30"/>
    </row>
    <row r="52" ht="30" customHeight="1" spans="1:9">
      <c r="A52" s="8">
        <v>48</v>
      </c>
      <c r="B52" s="9" t="s">
        <v>73</v>
      </c>
      <c r="C52" s="8" t="s">
        <v>98</v>
      </c>
      <c r="D52" s="9" t="s">
        <v>109</v>
      </c>
      <c r="E52" s="9" t="s">
        <v>110</v>
      </c>
      <c r="F52" s="8">
        <f t="shared" si="2"/>
        <v>22</v>
      </c>
      <c r="G52" s="27">
        <v>22</v>
      </c>
      <c r="H52" s="23"/>
      <c r="I52" s="30"/>
    </row>
    <row r="53" ht="30" customHeight="1" spans="1:9">
      <c r="A53" s="3">
        <v>49</v>
      </c>
      <c r="B53" s="9" t="s">
        <v>73</v>
      </c>
      <c r="C53" s="8" t="s">
        <v>98</v>
      </c>
      <c r="D53" s="9" t="s">
        <v>111</v>
      </c>
      <c r="E53" s="9" t="s">
        <v>112</v>
      </c>
      <c r="F53" s="8">
        <f t="shared" si="2"/>
        <v>16</v>
      </c>
      <c r="G53" s="27">
        <v>16</v>
      </c>
      <c r="H53" s="23"/>
      <c r="I53" s="30"/>
    </row>
    <row r="54" ht="30" customHeight="1" spans="1:9">
      <c r="A54" s="3">
        <v>50</v>
      </c>
      <c r="B54" s="9" t="s">
        <v>73</v>
      </c>
      <c r="C54" s="8" t="s">
        <v>98</v>
      </c>
      <c r="D54" s="9" t="s">
        <v>113</v>
      </c>
      <c r="E54" s="9" t="s">
        <v>114</v>
      </c>
      <c r="F54" s="8">
        <f t="shared" si="2"/>
        <v>6</v>
      </c>
      <c r="G54" s="9">
        <v>6</v>
      </c>
      <c r="H54" s="23"/>
      <c r="I54" s="30"/>
    </row>
    <row r="55" spans="4:4">
      <c r="D55" s="28"/>
    </row>
  </sheetData>
  <mergeCells count="14">
    <mergeCell ref="B1:I1"/>
    <mergeCell ref="F3:H3"/>
    <mergeCell ref="B5:D5"/>
    <mergeCell ref="B6:D6"/>
    <mergeCell ref="B22:D22"/>
    <mergeCell ref="B24:D24"/>
    <mergeCell ref="B29:D29"/>
    <mergeCell ref="B34:D34"/>
    <mergeCell ref="A3:A4"/>
    <mergeCell ref="B3:B4"/>
    <mergeCell ref="C3:C4"/>
    <mergeCell ref="D3:D4"/>
    <mergeCell ref="E3:E4"/>
    <mergeCell ref="I3:I4"/>
  </mergeCells>
  <pageMargins left="0.700694444444445" right="0.700694444444445" top="0.751388888888889" bottom="0.751388888888889" header="0.298611111111111" footer="0.298611111111111"/>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市级资金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多言数穷，不如守中</cp:lastModifiedBy>
  <dcterms:created xsi:type="dcterms:W3CDTF">2006-09-13T11:21:00Z</dcterms:created>
  <dcterms:modified xsi:type="dcterms:W3CDTF">2021-07-19T07:42:34Z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65E431CD1E384A05AC6643561850B152</vt:lpwstr>
  </property>
</Properties>
</file>