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40" activeTab="0"/>
  </bookViews>
  <sheets>
    <sheet name="2015年" sheetId="1" r:id="rId1"/>
  </sheets>
  <definedNames>
    <definedName name="_xlnm.Print_Area" localSheetId="0">'2015年'!$A$1:$E$179</definedName>
    <definedName name="_xlnm.Print_Titles" localSheetId="0">'2015年'!$1:$4</definedName>
  </definedNames>
  <calcPr fullCalcOnLoad="1"/>
</workbook>
</file>

<file path=xl/sharedStrings.xml><?xml version="1.0" encoding="utf-8"?>
<sst xmlns="http://schemas.openxmlformats.org/spreadsheetml/2006/main" count="308" uniqueCount="308">
  <si>
    <t>靖边县2015年财政预算支出细化意见一览表</t>
  </si>
  <si>
    <t>预　　算　　科　　目</t>
  </si>
  <si>
    <t>年  初      计划数</t>
  </si>
  <si>
    <t>全年预计     支出数</t>
  </si>
  <si>
    <t>1-6月份已    拨款数</t>
  </si>
  <si>
    <t>备　　　　　　　　　　　注</t>
  </si>
  <si>
    <t>总      计</t>
  </si>
  <si>
    <t>一、个人经费支出</t>
  </si>
  <si>
    <t>1、人员工资支出</t>
  </si>
  <si>
    <t>年初预算财政总供养人员17149人，其中：在职人员13403人，离退休人员2298人，补助人员1448人。</t>
  </si>
  <si>
    <t>2、党政事业单位津贴补贴支出</t>
  </si>
  <si>
    <t>人年均支出标准为4万元。</t>
  </si>
  <si>
    <t>二、社会保障支出</t>
  </si>
  <si>
    <t>1、职工养老保险基金</t>
  </si>
  <si>
    <t>党政事业单位（含差补单位）合同制工人、聘用人员及县五套班子、公检法机关、武装部及大小园区的工勤人员，按工资总额的28％缴纳（其中:单位负担20％，个人负担8％）。</t>
  </si>
  <si>
    <t>2、城乡居民养老保险基金</t>
  </si>
  <si>
    <r>
      <t xml:space="preserve">根据靖政发［2011］74号文件精神，城乡居民养老保险分以下4块预算： </t>
    </r>
    <r>
      <rPr>
        <b/>
        <sz val="11"/>
        <rFont val="宋体"/>
        <family val="0"/>
      </rPr>
      <t xml:space="preserve">                                                   1、基础养老金补助：</t>
    </r>
    <r>
      <rPr>
        <sz val="11"/>
        <rFont val="宋体"/>
        <family val="0"/>
      </rPr>
      <t xml:space="preserve">预算对象为年满60周岁的城乡居民，补助标准为105元/人·月，其中：中央补助55元，省级补助5元，县级补助45元，现有年满60周岁居民36336人；                                                                    </t>
    </r>
    <r>
      <rPr>
        <b/>
        <sz val="11"/>
        <rFont val="宋体"/>
        <family val="0"/>
      </rPr>
      <t>2、参保人员缴费补助：</t>
    </r>
    <r>
      <rPr>
        <sz val="11"/>
        <rFont val="宋体"/>
        <family val="0"/>
      </rPr>
      <t xml:space="preserve">人年均缴费标准为300元，其中中省补助15元，市级补助4.5元，县级补助80.5元，个人自筹200元（一二级残疾个人自筹资金由省财政按最低档次人年100元的标准全部负担；三四级残疾人自筹资金由个人自筹50元，市级补助5元，县级补助45元），2015年预计参保人数为9.2万人（含一二级残疾1450人，三四级残疾人1850人）；                                                       </t>
    </r>
    <r>
      <rPr>
        <b/>
        <sz val="11"/>
        <rFont val="宋体"/>
        <family val="0"/>
      </rPr>
      <t>3、养老储备基金：</t>
    </r>
    <r>
      <rPr>
        <sz val="11"/>
        <rFont val="宋体"/>
        <family val="0"/>
      </rPr>
      <t xml:space="preserve">按基础养老金和参保人员个人缴费补贴总额的10%预算；                                                           </t>
    </r>
    <r>
      <rPr>
        <b/>
        <sz val="11"/>
        <rFont val="宋体"/>
        <family val="0"/>
      </rPr>
      <t>4、一次性丧葬费补助：</t>
    </r>
    <r>
      <rPr>
        <sz val="11"/>
        <rFont val="宋体"/>
        <family val="0"/>
      </rPr>
      <t xml:space="preserve">参保缴费人员和享受待遇人员亡故的，丧葬费补助标准为500元。预计2015年亡故人数为1851人。                                 </t>
    </r>
  </si>
  <si>
    <t>3、曾正式受聘于基层机构的 “九大员”养老保险补助</t>
  </si>
  <si>
    <r>
      <t xml:space="preserve">靖政发［2011］74号文件确定对年满60周岁的“九大员”发放养老保险及工龄补助： </t>
    </r>
    <r>
      <rPr>
        <b/>
        <sz val="11"/>
        <rFont val="宋体"/>
        <family val="0"/>
      </rPr>
      <t xml:space="preserve">                                                                                    1、养老补助：</t>
    </r>
    <r>
      <rPr>
        <sz val="11"/>
        <rFont val="宋体"/>
        <family val="0"/>
      </rPr>
      <t xml:space="preserve">补助标准为105元/人·月，分级负担比例为：中央补贴55元，省级补贴5元，县级补贴45元。                                                                                                             </t>
    </r>
    <r>
      <rPr>
        <b/>
        <sz val="11"/>
        <rFont val="宋体"/>
        <family val="0"/>
      </rPr>
      <t>2、工龄补贴：</t>
    </r>
    <r>
      <rPr>
        <sz val="11"/>
        <rFont val="宋体"/>
        <family val="0"/>
      </rPr>
      <t xml:space="preserve">九大员在岗工作满三年以上（含三年）的，工龄补贴标准为每满一年每月发给4.9元（教育和六十年代精减人员7.3元），分级负担比例为：省补助50%，县级50%。据统计，预计2015年享受对象2239人，其中：基层学校1126人、电影放映员27人、卫生院（村卫生室）344人、农机（农技）推广员88人、林业站4人、水利管理机构54人、畜牧站29人，公路系统166人，国有企业困难职工401人（含六十年代精减人员122人）。                                                                                       </t>
    </r>
    <r>
      <rPr>
        <b/>
        <sz val="11"/>
        <rFont val="宋体"/>
        <family val="0"/>
      </rPr>
      <t>※预计中省补助资金131.91万元，县级拟安排资金131.91万元</t>
    </r>
    <r>
      <rPr>
        <sz val="11"/>
        <rFont val="宋体"/>
        <family val="0"/>
      </rPr>
      <t xml:space="preserve">                      </t>
    </r>
  </si>
  <si>
    <t>4、失业保险基金</t>
  </si>
  <si>
    <t>陕人社发[2014]58号文件确定：党政机关合同制工人及事业单位（含差额单位）在职人员,按工资总额的1.5％缴纳，2015年参保单位266个，参保人数8607人，年工资总额1.36亿元</t>
  </si>
  <si>
    <t>5、工伤保险基金</t>
  </si>
  <si>
    <t>榆政劳社发[2005]80号文件确定：除国家公务员、参公人员以外所有事业单位（含差额单位）的人员，按工资及绩效工资总额的0.2％缴纳。2015年参保单位279个，参保人数10684人，年工资总额5.62亿元。</t>
  </si>
  <si>
    <t>6、住房公积金</t>
  </si>
  <si>
    <t>党政事业单位职工按年工资及绩效工资总额的17％缴纳（其中:单位负担12％，个人负担5％）。</t>
  </si>
  <si>
    <t>7、职工医疗保险基金</t>
  </si>
  <si>
    <r>
      <t xml:space="preserve">从以下七个方面预算： </t>
    </r>
    <r>
      <rPr>
        <b/>
        <sz val="11"/>
        <rFont val="宋体"/>
        <family val="0"/>
      </rPr>
      <t xml:space="preserve">                                                                                            1、党政事业单位职工、退休人员医疗保险：</t>
    </r>
    <r>
      <rPr>
        <sz val="11"/>
        <rFont val="宋体"/>
        <family val="0"/>
      </rPr>
      <t xml:space="preserve">按工资总额10％缴纳（其中:单位负担8％，个人负担2％）；同时每人每年缴纳96元的大病统筹基金（其中:单位缴纳72元，个人缴纳24元），拟安排2148.5万元；                                                                    </t>
    </r>
    <r>
      <rPr>
        <b/>
        <sz val="11"/>
        <rFont val="宋体"/>
        <family val="0"/>
      </rPr>
      <t>2、补充医疗保险：</t>
    </r>
    <r>
      <rPr>
        <sz val="11"/>
        <rFont val="宋体"/>
        <family val="0"/>
      </rPr>
      <t xml:space="preserve">按参保的财政供养人员年工资总额2%计提，拟安排507.68万元；                                                   </t>
    </r>
    <r>
      <rPr>
        <b/>
        <sz val="11"/>
        <rFont val="宋体"/>
        <family val="0"/>
      </rPr>
      <t>3、国有困难企业退休人员医疗保险：</t>
    </r>
    <r>
      <rPr>
        <sz val="11"/>
        <rFont val="宋体"/>
        <family val="0"/>
      </rPr>
      <t xml:space="preserve">按全市职工上年度平均工资55597元的4.5%缴纳，人年均标准2405.86元，加上人年96元的大病统筹基金，人年缴纳总额2501.86元，现有285人，共计74.04万元；                                                                    </t>
    </r>
    <r>
      <rPr>
        <b/>
        <sz val="11"/>
        <rFont val="宋体"/>
        <family val="0"/>
      </rPr>
      <t>4、粮食企业内退职工医疗保险：</t>
    </r>
    <r>
      <rPr>
        <sz val="11"/>
        <rFont val="宋体"/>
        <family val="0"/>
      </rPr>
      <t xml:space="preserve">按内退职工上年度平均工资14450元的8%缴纳，人年均标准1156元，加上人年缴纳96的大病统筹基金（其中:单位缴纳72元，个人缴纳24元），人年缴纳总额1228元，现有55人，共计6.75万元；                                              </t>
    </r>
    <r>
      <rPr>
        <b/>
        <sz val="11"/>
        <rFont val="宋体"/>
        <family val="0"/>
      </rPr>
      <t>5、供销系统未改制职工医疗保险：</t>
    </r>
    <r>
      <rPr>
        <sz val="11"/>
        <rFont val="宋体"/>
        <family val="0"/>
      </rPr>
      <t xml:space="preserve">31名在职人员按上年度全市平均工资55597元的60%的8%缴纳，同时每人每年缴纳96元的大病统筹基金（其中:单位缴纳72元，个人缴纳24元）；122名退休人员按上年度全市平均工资55597元的4.5%缴纳，同时每人每年缴纳96元的大病统筹基金，共计40.19万元；                                                </t>
    </r>
    <r>
      <rPr>
        <b/>
        <sz val="11"/>
        <rFont val="宋体"/>
        <family val="0"/>
      </rPr>
      <t>6、天主教爱国会教职人员医疗保险：</t>
    </r>
    <r>
      <rPr>
        <sz val="11"/>
        <rFont val="宋体"/>
        <family val="0"/>
      </rPr>
      <t xml:space="preserve">53名神职人员按上年度全市平均工资55597元的60%缴纳，同时，每人每年缴纳72元的大病统筹基金，共计14.53万元（2012年12月24日第12次县长办公会议纪要确定）；                                                                    </t>
    </r>
    <r>
      <rPr>
        <sz val="11"/>
        <rFont val="宋体"/>
        <family val="0"/>
      </rPr>
      <t xml:space="preserve">
</t>
    </r>
    <r>
      <rPr>
        <b/>
        <sz val="11"/>
        <rFont val="宋体"/>
        <family val="0"/>
      </rPr>
      <t>※</t>
    </r>
    <r>
      <rPr>
        <sz val="11"/>
        <rFont val="宋体"/>
        <family val="0"/>
      </rPr>
      <t>2014年支出数2701万元</t>
    </r>
  </si>
  <si>
    <t>8、城镇居民医疗保险基金</t>
  </si>
  <si>
    <r>
      <t>根据榆政人社发[2014]25号文件确定，城乡居民医疗保险分以下3块预算：</t>
    </r>
    <r>
      <rPr>
        <b/>
        <sz val="11"/>
        <rFont val="宋体"/>
        <family val="0"/>
      </rPr>
      <t xml:space="preserve">                                                                                                                    1、</t>
    </r>
    <r>
      <rPr>
        <sz val="11"/>
        <rFont val="宋体"/>
        <family val="0"/>
      </rPr>
      <t>1</t>
    </r>
    <r>
      <rPr>
        <b/>
        <sz val="11"/>
        <rFont val="宋体"/>
        <family val="0"/>
      </rPr>
      <t>8周岁以下未成年人和在校学生缴费标准：</t>
    </r>
    <r>
      <rPr>
        <sz val="11"/>
        <rFont val="宋体"/>
        <family val="0"/>
      </rPr>
      <t xml:space="preserve">人年400元，其中：中省补贴269元，市级补贴12.1元，县级补贴108.9元，个人缴纳10元；                                                                                         </t>
    </r>
    <r>
      <rPr>
        <b/>
        <sz val="11"/>
        <rFont val="宋体"/>
        <family val="0"/>
      </rPr>
      <t xml:space="preserve"> 2、男18—60周岁、女18—50周岁缴费标准：</t>
    </r>
    <r>
      <rPr>
        <sz val="11"/>
        <rFont val="宋体"/>
        <family val="0"/>
      </rPr>
      <t xml:space="preserve">人年660元，其中：中省补贴269元，市级补贴19.1元，县级补贴171.9元，个人缴纳200元；对于低保对象及残疾人员中省补助314元，市级补助25.6元，县级补助230.4元，个人缴纳90元；                  </t>
    </r>
    <r>
      <rPr>
        <sz val="11"/>
        <color indexed="10"/>
        <rFont val="宋体"/>
        <family val="0"/>
      </rPr>
      <t xml:space="preserve">                                                    </t>
    </r>
    <r>
      <rPr>
        <b/>
        <sz val="11"/>
        <color indexed="10"/>
        <rFont val="宋体"/>
        <family val="0"/>
      </rPr>
      <t xml:space="preserve"> </t>
    </r>
    <r>
      <rPr>
        <b/>
        <sz val="11"/>
        <rFont val="宋体"/>
        <family val="0"/>
      </rPr>
      <t>3、男60周岁、女50周岁以上缴费标准：</t>
    </r>
    <r>
      <rPr>
        <sz val="11"/>
        <rFont val="宋体"/>
        <family val="0"/>
      </rPr>
      <t>人年660元，其中：中省补助269元，市级补助30.1元，县级补助270.9元，个人缴纳90元；对于低保对象及残疾人员中省补助314元，市级补助30.6元，县级补助275.4元，个人缴纳40元。</t>
    </r>
    <r>
      <rPr>
        <sz val="11"/>
        <color indexed="10"/>
        <rFont val="宋体"/>
        <family val="0"/>
      </rPr>
      <t xml:space="preserve">                                 </t>
    </r>
    <r>
      <rPr>
        <sz val="11"/>
        <rFont val="宋体"/>
        <family val="0"/>
      </rPr>
      <t xml:space="preserve">         </t>
    </r>
    <r>
      <rPr>
        <b/>
        <sz val="11"/>
        <rFont val="宋体"/>
        <family val="0"/>
      </rPr>
      <t>※</t>
    </r>
    <r>
      <rPr>
        <sz val="11"/>
        <rFont val="宋体"/>
        <family val="0"/>
      </rPr>
      <t xml:space="preserve">2015年参保人数预计4.31万人，加权法计算人年均补助127.2元。 </t>
    </r>
    <r>
      <rPr>
        <sz val="11"/>
        <color indexed="10"/>
        <rFont val="宋体"/>
        <family val="0"/>
      </rPr>
      <t xml:space="preserve">                                                                                                                   </t>
    </r>
  </si>
  <si>
    <t>9、农村合疗基金</t>
  </si>
  <si>
    <t>榆合疗组发[2014]245号文件确定，合疗筹资标准为480元，分级负担比例为：中央252元、省级59.2元、县级配套108.8元，个人自筹80元（独生子女户6273人县财政单独垫缴费70元，垫缴总额439.11万元），全县参合人数276682人。</t>
  </si>
  <si>
    <t>10、农村最低生活保障金</t>
  </si>
  <si>
    <t>榆政民发[2013]92号文件确定，农村低保标准为人年2320元，人月均补差标准为160元。2015年我县低保户数4484户、保障对象11270人。基本生活费2273.68万元（160元/人·月）；冬季取暖费89.68万元（200元/户年），两节慰问费180.32万元（160元/人·年）。预计中省补助1536.68万元，县级预算数1007万元。</t>
  </si>
  <si>
    <t>11、城市居民最低生活保障金</t>
  </si>
  <si>
    <t>榆政民发[2013]92号文件确定，城市低保标准为人月400元，人月均补差标准为388元。2015年全县城市低保户数1167户，保障对象2579人。基本生活费1284.59万元（388元/人·月）；冬季取暖费70.02万元（600元/户年），两节慰问费107.05万元（388元/人·年）。预计中省市补助资金454.66万元，县级预算数1007万元。</t>
  </si>
  <si>
    <t>12、城乡医疗救助</t>
  </si>
  <si>
    <r>
      <t xml:space="preserve">榆政发（2012）48号及榆政民发（2012）82号文件确定，对患大病的农村五保户、城乡低保户以及其他城乡困难群众在医保政策范围内报销后的个人医疗费用予以救助。救助分以下两块预算：                                                              </t>
    </r>
    <r>
      <rPr>
        <b/>
        <sz val="11"/>
        <rFont val="宋体"/>
        <family val="0"/>
      </rPr>
      <t>1、住院救助：</t>
    </r>
    <r>
      <rPr>
        <sz val="11"/>
        <rFont val="宋体"/>
        <family val="0"/>
      </rPr>
      <t xml:space="preserve">农村五保对象在医保政策范围内报销后的个人自付医疗费用给予全额救助；城乡低保对象及其他城乡特殊困难群众在医保政策范围内报销后的个人自付医疗费用的60%予以救助，最高2万。                                                                                                                                                           </t>
    </r>
    <r>
      <rPr>
        <b/>
        <sz val="11"/>
        <rFont val="宋体"/>
        <family val="0"/>
      </rPr>
      <t>2、参合参险救助：</t>
    </r>
    <r>
      <rPr>
        <sz val="11"/>
        <rFont val="宋体"/>
        <family val="0"/>
      </rPr>
      <t>农村五保对象个人缴费部分由县财政救助。</t>
    </r>
  </si>
  <si>
    <t>13、大病医疗救助基金</t>
  </si>
  <si>
    <t>14、城乡临时救助</t>
  </si>
  <si>
    <t>陕民发（2011）35号文件要求：按本级低保资金支出数10%安排资金。</t>
  </si>
  <si>
    <t>15、老龄人生活补助金</t>
  </si>
  <si>
    <r>
      <t>根据榆政办发［2012］66号、榆政办发［2012］84号文件精神，老年人保健费预算标准为:</t>
    </r>
    <r>
      <rPr>
        <b/>
        <sz val="11"/>
        <rFont val="宋体"/>
        <family val="0"/>
      </rPr>
      <t>100周岁</t>
    </r>
    <r>
      <rPr>
        <sz val="11"/>
        <rFont val="宋体"/>
        <family val="0"/>
      </rPr>
      <t>以上（含100周岁）人年补助3600元，现有26人；</t>
    </r>
    <r>
      <rPr>
        <b/>
        <sz val="11"/>
        <rFont val="宋体"/>
        <family val="0"/>
      </rPr>
      <t>90-99周岁</t>
    </r>
    <r>
      <rPr>
        <sz val="11"/>
        <rFont val="宋体"/>
        <family val="0"/>
      </rPr>
      <t>人年补助2400元，现有706人，以上两项补助全部由省财政补助。</t>
    </r>
    <r>
      <rPr>
        <b/>
        <sz val="11"/>
        <rFont val="宋体"/>
        <family val="0"/>
      </rPr>
      <t>80-89周岁</t>
    </r>
    <r>
      <rPr>
        <sz val="11"/>
        <rFont val="宋体"/>
        <family val="0"/>
      </rPr>
      <t>人年补助1200元，其中：省财政补助240元、市县配套960元，现有4473人；</t>
    </r>
    <r>
      <rPr>
        <b/>
        <sz val="11"/>
        <rFont val="宋体"/>
        <family val="0"/>
      </rPr>
      <t>70-79周岁</t>
    </r>
    <r>
      <rPr>
        <sz val="11"/>
        <rFont val="宋体"/>
        <family val="0"/>
      </rPr>
      <t>人年补助600元，省财政补助180元，县财政配套420元，现有12115人。</t>
    </r>
  </si>
  <si>
    <t>16、离休人员医疗经费</t>
  </si>
  <si>
    <t>2014年实际支出422.2万元，共70人，人均支出5.71万元；2015年共有57人。</t>
  </si>
  <si>
    <t>17、老红军及二等乙级以上伤残军人医疗费</t>
  </si>
  <si>
    <t xml:space="preserve">2014年实际支出130万元，共41人，人均支出2.45万元；2015年共有41人。     </t>
  </si>
  <si>
    <t>18、公益性岗位事业补助</t>
  </si>
  <si>
    <t xml:space="preserve">现有公益性岗位聘用人员1419人，其中：人劳系统10人、公安系统286人、教育系统229人、文体系统55人、卫生系统 129人、药监系统4人、公用事业系统484人、交运系统2人、林业系统3人、民政系统46人、环保局31人、老龄办1人、乡镇（社区）及其他单位139人。                                                                                                                              </t>
  </si>
  <si>
    <t>19、残疾人事业经费</t>
  </si>
  <si>
    <r>
      <t>陕财办综[2007]15号、榆政财综[2007]35号文件要求：各类用人单位均需按照本单位在岗职工总数1.5%的比例安排残疾人就业。用人单位未达到规定比例安排就业的，应按统计部门规定的本地区上年度职工平均工资缴纳残疾人就业保障金{应缴纳的残疾人就业保障金=（单位在职在岗职工总数×1.5%-单位已安排残疾职工数）×本地区上年度职工平均工资}。</t>
    </r>
    <r>
      <rPr>
        <b/>
        <sz val="11"/>
        <rFont val="宋体"/>
        <family val="0"/>
      </rPr>
      <t>2015年拟切块安排100万元，与2014年预算数相持平。</t>
    </r>
  </si>
  <si>
    <t>20、残疾人生活补助</t>
  </si>
  <si>
    <t>根据榆政残社[2014]5号文件精神及2011年12月12日第18次县长办公会纪要确定：全县一至三级贫困残疾人的生活补助标准为人月50元，分级负担比例为：中省市补助30元，县级补助20元；一至三级残疾儿童的生活补助为人月100元：分级负担比例为：省市补助60元，县级补助40元。2015年我县共有一至三级贫困残疾人7449人，其中：残疾儿童344人，贫困残疾成年人7105人。</t>
  </si>
  <si>
    <t>21、农村义务兵家庭优待金</t>
  </si>
  <si>
    <r>
      <t>根据榆民发[2012]56号文件精神及2012年10月10日第44次县长办公会议纪要确定：</t>
    </r>
    <r>
      <rPr>
        <b/>
        <sz val="11"/>
        <rFont val="宋体"/>
        <family val="0"/>
      </rPr>
      <t>冬季入伍的农村义务兵</t>
    </r>
    <r>
      <rPr>
        <sz val="11"/>
        <rFont val="宋体"/>
        <family val="0"/>
      </rPr>
      <t>补助标准为24200元/人·年，</t>
    </r>
    <r>
      <rPr>
        <b/>
        <sz val="11"/>
        <rFont val="宋体"/>
        <family val="0"/>
      </rPr>
      <t>城镇义务兵</t>
    </r>
    <r>
      <rPr>
        <sz val="11"/>
        <rFont val="宋体"/>
        <family val="0"/>
      </rPr>
      <t>补助标准为上年度城镇居民家庭人均可支配收入。现有城乡义务兵333人，其中：2013年城镇义务兵89人、农村义务兵78人，2014年城镇义务兵85人、农村义务兵81人。</t>
    </r>
  </si>
  <si>
    <t>22、退役士兵职业教育与技能培训金</t>
  </si>
  <si>
    <t>根据陕办社（2011）185号及榆政民发[2013]79号文件精神，从2013年10月29日起，对接收的退出现役并选择自主就业的城乡退役义务兵、复员士官及转业士官在退出现役一年内可免费参加政府组织的职业教育和技能培训。分级负担比例为：省级补助40%，县级补助60%，其中：生活费用人月补助标准300元，培训费用人年3000元。</t>
  </si>
  <si>
    <t>23、农村五保户补助资金</t>
  </si>
  <si>
    <r>
      <t>榆政财社发［2012］82号文件确定：</t>
    </r>
    <r>
      <rPr>
        <b/>
        <sz val="11"/>
        <rFont val="宋体"/>
        <family val="0"/>
      </rPr>
      <t>五保分散供养标准4700元/人·年</t>
    </r>
    <r>
      <rPr>
        <sz val="11"/>
        <rFont val="宋体"/>
        <family val="0"/>
      </rPr>
      <t>,</t>
    </r>
    <r>
      <rPr>
        <b/>
        <sz val="11"/>
        <rFont val="宋体"/>
        <family val="0"/>
      </rPr>
      <t>五保集中供养标准5200元/人·年</t>
    </r>
    <r>
      <rPr>
        <sz val="11"/>
        <rFont val="宋体"/>
        <family val="0"/>
      </rPr>
      <t>，市县负担比例为2：8，现有农村五保户885人，其中：分散供养730人，集中供养155人。</t>
    </r>
  </si>
  <si>
    <t>24、退役士兵就业地方一次性经济补助</t>
  </si>
  <si>
    <r>
      <t xml:space="preserve">根据榆政民发[2013]25文件确定：从2011年11月1日起，对接收的选择自主就业的城乡退役士兵发放一次性经济补助金，分级负担比例为：省级补助40%，县级补助60%。                                                                                                                 </t>
    </r>
    <r>
      <rPr>
        <b/>
        <sz val="11"/>
        <rFont val="宋体"/>
        <family val="0"/>
      </rPr>
      <t>1、义务兵补助计算标准：</t>
    </r>
    <r>
      <rPr>
        <sz val="11"/>
        <rFont val="宋体"/>
        <family val="0"/>
      </rPr>
      <t xml:space="preserve">【（自主就业退役士兵退役时上一年度城镇居民人均可支配收入+农村居民人均纯收入）÷2-部队发放的年退役金】×2年义务期（未满2年的乘以实际军龄）；                                                       </t>
    </r>
    <r>
      <rPr>
        <b/>
        <sz val="11"/>
        <rFont val="宋体"/>
        <family val="0"/>
      </rPr>
      <t>2、普通士官补助计算标准：</t>
    </r>
    <r>
      <rPr>
        <sz val="11"/>
        <rFont val="宋体"/>
        <family val="0"/>
      </rPr>
      <t xml:space="preserve">退役当年义务兵经济补助金+义务兵经济补助金×5%×（实际军龄-2年）。                                                               </t>
    </r>
    <r>
      <rPr>
        <b/>
        <sz val="11"/>
        <rFont val="宋体"/>
        <family val="0"/>
      </rPr>
      <t>※</t>
    </r>
    <r>
      <rPr>
        <sz val="11"/>
        <rFont val="宋体"/>
        <family val="0"/>
      </rPr>
      <t>我县接收选择自主就业退役士兵共计80人，其中：义务兵64人，普通士官16人。</t>
    </r>
  </si>
  <si>
    <t>25、民政救助站迁返经费</t>
  </si>
  <si>
    <t>与2014年核定支出数相持平。</t>
  </si>
  <si>
    <t>26、碘盐配给财政补贴</t>
  </si>
  <si>
    <t>全年配给碘盐1000吨，每吨4120元。</t>
  </si>
  <si>
    <t>27、城市居民煤改气气价补贴</t>
  </si>
  <si>
    <t>与2014年实际补贴数相持平。</t>
  </si>
  <si>
    <t>28、孤儿生活补助</t>
  </si>
  <si>
    <r>
      <t>陕办社（2011）186号文件确定：</t>
    </r>
    <r>
      <rPr>
        <b/>
        <sz val="11"/>
        <rFont val="宋体"/>
        <family val="0"/>
      </rPr>
      <t>福利机构孤儿</t>
    </r>
    <r>
      <rPr>
        <sz val="11"/>
        <rFont val="宋体"/>
        <family val="0"/>
      </rPr>
      <t>养育标准1000元/人·月，</t>
    </r>
    <r>
      <rPr>
        <b/>
        <sz val="11"/>
        <rFont val="宋体"/>
        <family val="0"/>
      </rPr>
      <t>社会散居孤儿</t>
    </r>
    <r>
      <rPr>
        <sz val="11"/>
        <rFont val="宋体"/>
        <family val="0"/>
      </rPr>
      <t>养育标准为800元/人·月，现有孤儿235名，其中：福利机构养育44人，社会散居191人。2015年，预计中省补助125万，县级需配套111.16万。</t>
    </r>
  </si>
  <si>
    <t xml:space="preserve">三、县级党政事业单位正常工作运转经费支出                 </t>
  </si>
  <si>
    <t>四、第一、二办公区运转经费</t>
  </si>
  <si>
    <t>五、第三办公区运转经费</t>
  </si>
  <si>
    <t>六、纪检监察公用经费保障支出</t>
  </si>
  <si>
    <r>
      <t>保障经费预算</t>
    </r>
    <r>
      <rPr>
        <b/>
        <sz val="11"/>
        <rFont val="宋体"/>
        <family val="0"/>
      </rPr>
      <t>273.5</t>
    </r>
    <r>
      <rPr>
        <sz val="11"/>
        <rFont val="宋体"/>
        <family val="0"/>
      </rPr>
      <t>万元，其中：编制人员71人，人年3.5万元；无编人员10人，人年2.5万元（含四个纪工委各14万元）。</t>
    </r>
  </si>
  <si>
    <t>七、政法委公用经费保障支出</t>
  </si>
  <si>
    <r>
      <t>1、</t>
    </r>
    <r>
      <rPr>
        <sz val="11"/>
        <rFont val="宋体"/>
        <family val="0"/>
      </rPr>
      <t xml:space="preserve">保障经费预算49万元，其中：①政法委编制人员5人，人年3.5万元；无编人员3人，人年2.5万元；②综治办、610办、维稳办编制人员4人，人年3.5万元；无编人员4人，人年2.5万元。                                                                               </t>
    </r>
    <r>
      <rPr>
        <b/>
        <sz val="11"/>
        <rFont val="宋体"/>
        <family val="0"/>
      </rPr>
      <t>2、</t>
    </r>
    <r>
      <rPr>
        <sz val="11"/>
        <rFont val="宋体"/>
        <family val="0"/>
      </rPr>
      <t xml:space="preserve">综合治理专项经费17万元。                                                                                       </t>
    </r>
    <r>
      <rPr>
        <b/>
        <sz val="11"/>
        <rFont val="宋体"/>
        <family val="0"/>
      </rPr>
      <t>3、</t>
    </r>
    <r>
      <rPr>
        <sz val="11"/>
        <rFont val="宋体"/>
        <family val="0"/>
      </rPr>
      <t xml:space="preserve">维护稳定专项经费17万元。                                                       </t>
    </r>
  </si>
  <si>
    <t>八、食品、药品等安全监管经费</t>
  </si>
  <si>
    <t>1、食品药品监督局</t>
  </si>
  <si>
    <r>
      <t>实行部门预算：</t>
    </r>
    <r>
      <rPr>
        <sz val="11"/>
        <rFont val="宋体"/>
        <family val="0"/>
      </rPr>
      <t>2014年非税收入176.7万元，2015年预算数拟确定为170万元，保障经费拟安排170万元×80%=135万元；食品药品安全工作经费35万元。</t>
    </r>
  </si>
  <si>
    <t>2、工商局</t>
  </si>
  <si>
    <r>
      <t>实行部门预算：</t>
    </r>
    <r>
      <rPr>
        <sz val="11"/>
        <rFont val="宋体"/>
        <family val="0"/>
      </rPr>
      <t>2014年非税收入228.6万元，2015年预算数拟确定为200万元，保障经费拟安排200万元×100%=200万元。</t>
    </r>
  </si>
  <si>
    <t>3、质量技术监督局</t>
  </si>
  <si>
    <r>
      <t>实行部门预算：</t>
    </r>
    <r>
      <rPr>
        <sz val="11"/>
        <rFont val="宋体"/>
        <family val="0"/>
      </rPr>
      <t>2014年非税收入366.7万元，2015年预算数拟确定为300万元，保障经费拟安排300万元×57%=210万元。</t>
    </r>
  </si>
  <si>
    <t>九、公检法公用经费保障支出</t>
  </si>
  <si>
    <t>十、能化园区、中小创业园区、光伏园区、现代农业园区及统万城筹建处工作经费</t>
  </si>
  <si>
    <t>其中：能化园区240万元，中小企业创业园区100万元，新能源产业园区50万元，现代农业园区50万元，统万城筹建处25万元。</t>
  </si>
  <si>
    <r>
      <t>靖编发（2010）14号文件确定，能源化工综合利用产业园区管理委员会为正县级建制，核定事业编制20名，实有人员33人。</t>
    </r>
    <r>
      <rPr>
        <b/>
        <sz val="12"/>
        <rFont val="宋体"/>
        <family val="0"/>
      </rPr>
      <t>1、</t>
    </r>
    <r>
      <rPr>
        <sz val="12"/>
        <rFont val="宋体"/>
        <family val="0"/>
      </rPr>
      <t>办公经费5.6万元，其中：县处级6人，人年3200元；有编人员20人，人年1600元；无编人员7人，人年1000元。</t>
    </r>
    <r>
      <rPr>
        <b/>
        <sz val="12"/>
        <rFont val="宋体"/>
        <family val="0"/>
      </rPr>
      <t>2、</t>
    </r>
    <r>
      <rPr>
        <sz val="12"/>
        <rFont val="宋体"/>
        <family val="0"/>
      </rPr>
      <t>车辆费用12.5万元，其中：县处级实有车3辆，车年标准3.5万元；事业单位编制车1辆，车年标准2万元。</t>
    </r>
  </si>
  <si>
    <t>十一、乡村运转经费支出</t>
  </si>
  <si>
    <t>1、乡镇政府机关运转经费</t>
  </si>
  <si>
    <t>平均82万元/乡•年</t>
  </si>
  <si>
    <t>2、乡镇纪检组织工作经费</t>
  </si>
  <si>
    <t>每乡每年5万元</t>
  </si>
  <si>
    <t>3、森林草原防火及封山禁牧以奖代补专项经费</t>
  </si>
  <si>
    <t>建制镇10万元/年、乡8万元/年、便民服务中心6万元/年。</t>
  </si>
  <si>
    <t>4、村级支出补助经费</t>
  </si>
  <si>
    <t>5、村民监督委员会补助经费</t>
  </si>
  <si>
    <r>
      <t>现有村民监督委员会214个，监督委员214人，待遇标准为：</t>
    </r>
    <r>
      <rPr>
        <b/>
        <sz val="11"/>
        <rFont val="宋体"/>
        <family val="0"/>
      </rPr>
      <t>2400元/人·年</t>
    </r>
    <r>
      <rPr>
        <sz val="11"/>
        <rFont val="宋体"/>
        <family val="0"/>
      </rPr>
      <t>。在具体运作的过程中分为固定和浮动两部分，具体分配由乡镇考核确定，最高</t>
    </r>
    <r>
      <rPr>
        <b/>
        <sz val="11"/>
        <rFont val="宋体"/>
        <family val="0"/>
      </rPr>
      <t>3600元/人·年</t>
    </r>
    <r>
      <rPr>
        <sz val="11"/>
        <rFont val="宋体"/>
        <family val="0"/>
      </rPr>
      <t>，最低</t>
    </r>
    <r>
      <rPr>
        <b/>
        <sz val="11"/>
        <rFont val="宋体"/>
        <family val="0"/>
      </rPr>
      <t>1200元/人·年</t>
    </r>
    <r>
      <rPr>
        <sz val="11"/>
        <rFont val="宋体"/>
        <family val="0"/>
      </rPr>
      <t>。</t>
    </r>
  </si>
  <si>
    <t>6、离任农村基层干部及省劳模生活补助</t>
  </si>
  <si>
    <r>
      <t>2014年底离职村干部507人，</t>
    </r>
    <r>
      <rPr>
        <sz val="11"/>
        <rFont val="宋体"/>
        <family val="0"/>
      </rPr>
      <t>补助78.576万元，其中：15—20年250人，人月补助100元；21—30年174人，人月补助150元；30年以上76人，人月补助180元；省劳模7人，人月补助100元。</t>
    </r>
  </si>
  <si>
    <t>7、农机（技）员、及治安人员工资补助</t>
  </si>
  <si>
    <r>
      <t>1、</t>
    </r>
    <r>
      <rPr>
        <sz val="11"/>
        <rFont val="宋体"/>
        <family val="0"/>
      </rPr>
      <t xml:space="preserve">农机（技）员补助7.8万元（人年3000元，现有26人）；                                                                 </t>
    </r>
    <r>
      <rPr>
        <b/>
        <sz val="11"/>
        <rFont val="宋体"/>
        <family val="0"/>
      </rPr>
      <t>2、</t>
    </r>
    <r>
      <rPr>
        <sz val="11"/>
        <rFont val="宋体"/>
        <family val="0"/>
      </rPr>
      <t xml:space="preserve">201名网格管理人员工资切块安排69万元（人月1280元，计308.736万元）；                                                                                     </t>
    </r>
  </si>
  <si>
    <t>8、选聘到村任职高校毕业生补助资金</t>
  </si>
  <si>
    <t>榆政财行（2010）79号文件及靖组发（2008）56号、（2009）80号，（2010）91号、107号，（2012）4号，2014年 号文件确定选聘到村任职高校毕业生138名，工资补助总额461.802万元（人年3.35万元），其中：预计中省补助265万元，县级配套安排196.802万元。</t>
  </si>
  <si>
    <t>9、乡镇民政站工作经费</t>
  </si>
  <si>
    <t>靖组发［2009］69号文件确定：每年每个民政服务站工作经费预算安排不少于1万元</t>
  </si>
  <si>
    <t>10、乡镇农产品质量安全监管工作经费</t>
  </si>
  <si>
    <t>靖政发（2012）67号文件确定：乡镇监管站工作经费年预算安排不少于2万元</t>
  </si>
  <si>
    <t>11、乡、村两级防疫员补助</t>
  </si>
  <si>
    <t>其中：乡级75人×750元/月×12人月=67.5万元；村级224人×450元/月×12个月=120.96万元</t>
  </si>
  <si>
    <t>12、社区管理及建设专项经费</t>
  </si>
  <si>
    <t>①73名社区两委成员补助</t>
  </si>
  <si>
    <t>靖政发（2014）68号文件确定：城镇社区两委成员待遇由省市县按3︰3︰4分级承担。1、补2013年7月—2014年12月社区两委成员补助县级配套58.68万元，其中：张家畔社区49.896万元，宁条梁社区8.784万元；2、2015年社区两委成员专项补助县级配套资金39.12万元，其中：张家畔社区33.264万元，宁条梁社区5.856万元。</t>
  </si>
  <si>
    <t>②14个城镇社区专项工作经费</t>
  </si>
  <si>
    <t>靖政发（2014）21号文件确定：社区工作经费每年安排不少于3万元，省市县按1︰1︰1分级承担。</t>
  </si>
  <si>
    <t>十二、归还贷款本金利息支出</t>
  </si>
  <si>
    <t>用于融资贷款及地方政府债券贷款的本息归还。</t>
  </si>
  <si>
    <t>十三、财政专项资金支出</t>
  </si>
  <si>
    <t xml:space="preserve">  （一）农业农村专项支出</t>
  </si>
  <si>
    <t>1、基本农田水利建设项目补助</t>
  </si>
  <si>
    <t>2、库坝除险加固专项资金</t>
  </si>
  <si>
    <t>3、农民技术培训经费</t>
  </si>
  <si>
    <t>4、农机安全免费管理经费</t>
  </si>
  <si>
    <t>5、玉米双垄沟全覆膜种植机械补 贴资金</t>
  </si>
  <si>
    <t>预计需补贴150台（部），县财政以机械价格的60%予以补助。</t>
  </si>
  <si>
    <t>6、村级公益事业建设“一事一议”财政奖补项目资金</t>
  </si>
  <si>
    <t>2015年，预计省市确定我县村级公益事业“一事一议”项目筹资筹劳总额5078万元，财政奖补资金按50%计算为2539万元，其中：中省县各三分之一。</t>
  </si>
  <si>
    <t>7、农民专业合作社发展专项资金</t>
  </si>
  <si>
    <t>靖政发[2009]23号文件确定</t>
  </si>
  <si>
    <t>8、粮食企业费用</t>
  </si>
  <si>
    <t>2014年粮食企业政策性亏损挂帐利息补贴98.9万元，县级储备粮食贷款利息及储备费用307.02万元</t>
  </si>
  <si>
    <t>9、人工影响天气、气象为农服务体系和农村气象灾害防御体系建设经费</t>
  </si>
  <si>
    <t>10、农村公路、桥梁日常养护费</t>
  </si>
  <si>
    <t>1、农村公路总里程1599.6公里，其中：县道428.06公里，乡道756.6公里，村道398.2公里，每公里补助标准为：县道7000元，乡道3500元，村道1000元；                                                                                                                                     2、33座桥梁总长1508延米，每延米补助标准240元。</t>
  </si>
  <si>
    <t xml:space="preserve">  （二）教育专项支出</t>
  </si>
  <si>
    <t xml:space="preserve"> 1、中小学公用经费</t>
  </si>
  <si>
    <t xml:space="preserve"> (1)中省补助公用经费</t>
  </si>
  <si>
    <r>
      <t>榆政财教发[2013]15号文件确定补助标准为：</t>
    </r>
    <r>
      <rPr>
        <b/>
        <sz val="11"/>
        <rFont val="宋体"/>
        <family val="0"/>
      </rPr>
      <t>初中生1050元/生·学年，小学生850元/生·学年，</t>
    </r>
    <r>
      <rPr>
        <sz val="11"/>
        <rFont val="宋体"/>
        <family val="0"/>
      </rPr>
      <t>预计2015年县级配套750万元。</t>
    </r>
  </si>
  <si>
    <t xml:space="preserve"> (2)生均公用经费</t>
  </si>
  <si>
    <r>
      <t>根据陕政发[2002]45号文件精神，生均公用经费预算标准为：</t>
    </r>
    <r>
      <rPr>
        <b/>
        <sz val="11"/>
        <rFont val="宋体"/>
        <family val="0"/>
      </rPr>
      <t>初中20-60元，小学5-40元</t>
    </r>
    <r>
      <rPr>
        <sz val="11"/>
        <rFont val="宋体"/>
        <family val="0"/>
      </rPr>
      <t>，</t>
    </r>
    <r>
      <rPr>
        <b/>
        <sz val="11"/>
        <rFont val="宋体"/>
        <family val="0"/>
      </rPr>
      <t>经费由县财政全额负担</t>
    </r>
    <r>
      <rPr>
        <sz val="11"/>
        <rFont val="宋体"/>
        <family val="0"/>
      </rPr>
      <t>。我县预算标准为</t>
    </r>
    <r>
      <rPr>
        <b/>
        <sz val="11"/>
        <rFont val="宋体"/>
        <family val="0"/>
      </rPr>
      <t>：初中生生均50元</t>
    </r>
    <r>
      <rPr>
        <sz val="11"/>
        <rFont val="宋体"/>
        <family val="0"/>
      </rPr>
      <t>(学生数11965人)，</t>
    </r>
    <r>
      <rPr>
        <b/>
        <sz val="11"/>
        <rFont val="宋体"/>
        <family val="0"/>
      </rPr>
      <t>小学生生均40元</t>
    </r>
    <r>
      <rPr>
        <sz val="11"/>
        <rFont val="宋体"/>
        <family val="0"/>
      </rPr>
      <t>(学生数31392人)。※按在职教师4026人折算，人均467元/年。</t>
    </r>
  </si>
  <si>
    <t xml:space="preserve"> (3)各中、小学校教师公务费</t>
  </si>
  <si>
    <r>
      <t>预算标准为：</t>
    </r>
    <r>
      <rPr>
        <b/>
        <sz val="11"/>
        <rFont val="宋体"/>
        <family val="0"/>
      </rPr>
      <t>办公费</t>
    </r>
    <r>
      <rPr>
        <sz val="11"/>
        <rFont val="宋体"/>
        <family val="0"/>
      </rPr>
      <t>：在职教师4026人，人年标准为1110元(加上生均公用经费按教师人数折算数467元，人年预算标准为1571元)。</t>
    </r>
    <r>
      <rPr>
        <b/>
        <sz val="11"/>
        <rFont val="宋体"/>
        <family val="0"/>
      </rPr>
      <t>交通费</t>
    </r>
    <r>
      <rPr>
        <sz val="11"/>
        <rFont val="宋体"/>
        <family val="0"/>
      </rPr>
      <t>：二中、四中、五中、一小编制车各1辆，车年2万/辆。</t>
    </r>
    <r>
      <rPr>
        <b/>
        <sz val="11"/>
        <rFont val="宋体"/>
        <family val="0"/>
      </rPr>
      <t>※</t>
    </r>
    <r>
      <rPr>
        <sz val="11"/>
        <rFont val="宋体"/>
        <family val="0"/>
      </rPr>
      <t>按中小学在校生43357名计算，生均105元/年。</t>
    </r>
  </si>
  <si>
    <t>2、教育其他事业单位工作经费</t>
  </si>
  <si>
    <t xml:space="preserve"> (1)靖边县人民政府教育督导室</t>
  </si>
  <si>
    <t>根据靖政办通[2013]33号文件确定：教育督导工作经费按照全县教职工工资总额的0.3%计提，全县教职工工资总额2.86亿元。</t>
  </si>
  <si>
    <t xml:space="preserve"> (2)教育局机关及电教、招生等单位公用经费</t>
  </si>
  <si>
    <r>
      <t>参照县级单位预算标准：</t>
    </r>
    <r>
      <rPr>
        <b/>
        <sz val="11"/>
        <rFont val="宋体"/>
        <family val="0"/>
      </rPr>
      <t>办公费</t>
    </r>
    <r>
      <rPr>
        <sz val="11"/>
        <rFont val="宋体"/>
        <family val="0"/>
      </rPr>
      <t>：行政局编制15人，计算7人，人年1800元；事业单位编内97人、人年1600元，无编80人、人年1200元。</t>
    </r>
    <r>
      <rPr>
        <b/>
        <sz val="11"/>
        <rFont val="宋体"/>
        <family val="0"/>
      </rPr>
      <t>交通费</t>
    </r>
    <r>
      <rPr>
        <sz val="11"/>
        <rFont val="宋体"/>
        <family val="0"/>
      </rPr>
      <t>：教育局编制车1辆，车年2.5万；教研、电教编制车各1辆，车年2万/辆。</t>
    </r>
  </si>
  <si>
    <t xml:space="preserve"> (3)教研室教科研工作经费</t>
  </si>
  <si>
    <t xml:space="preserve"> (4)青少年活动中心运行及设备维护经费</t>
  </si>
  <si>
    <t>根据靖政办通[2013]33号及陕财办综[2012]111号文件确定：青少年活动中心工作经费按每生每年10元计算，现有在校学生54593人，拟切块安排52万元。</t>
  </si>
  <si>
    <t xml:space="preserve"> (5)教育业务经费</t>
  </si>
  <si>
    <t>教师节活动费3.5万；靖中、三中2014年外教聘用经费各10万元（靖政办发[2008]37号）。</t>
  </si>
  <si>
    <t>3、农村税费改革转移支付用于中小学危房改造补助</t>
  </si>
  <si>
    <t>按省政府陕政发（2003）54号文件规定：2001年实施的农村税费改革转移支付资金的50%以上要用于农村义务教育，即：729万元×50%=364.5万元。</t>
  </si>
  <si>
    <t>4、贫困寄宿生生活补助</t>
  </si>
  <si>
    <r>
      <t>榆政财教发[2013]14号文件确定补助标准为：</t>
    </r>
    <r>
      <rPr>
        <b/>
        <sz val="11"/>
        <rFont val="宋体"/>
        <family val="0"/>
      </rPr>
      <t>小学每天补助4元,初中每天补助5元</t>
    </r>
    <r>
      <rPr>
        <sz val="11"/>
        <rFont val="宋体"/>
        <family val="0"/>
      </rPr>
      <t>，分级负担比例为：</t>
    </r>
    <r>
      <rPr>
        <b/>
        <sz val="11"/>
        <rFont val="宋体"/>
        <family val="0"/>
      </rPr>
      <t>中央、县级各50%</t>
    </r>
    <r>
      <rPr>
        <sz val="11"/>
        <rFont val="宋体"/>
        <family val="0"/>
      </rPr>
      <t>。2015年义务教育阶段贫困寄宿生共</t>
    </r>
    <r>
      <rPr>
        <b/>
        <sz val="11"/>
        <rFont val="宋体"/>
        <family val="0"/>
      </rPr>
      <t>7911人</t>
    </r>
    <r>
      <rPr>
        <sz val="11"/>
        <rFont val="宋体"/>
        <family val="0"/>
      </rPr>
      <t>，</t>
    </r>
    <r>
      <rPr>
        <b/>
        <sz val="11"/>
        <rFont val="宋体"/>
        <family val="0"/>
      </rPr>
      <t>按250天在校时间计算为890万元</t>
    </r>
  </si>
  <si>
    <t>5、“营养餐”补助</t>
  </si>
  <si>
    <r>
      <t>根据靖政办通[2013]135号文件精神：从2013年起对农村义务教育阶段中小学学生实施“营养餐”，补助标准为每生每天4元。</t>
    </r>
    <r>
      <rPr>
        <b/>
        <sz val="11"/>
        <rFont val="宋体"/>
        <family val="0"/>
      </rPr>
      <t>现有享受人数14200人，一学年补助200天，共计1136万元。</t>
    </r>
    <r>
      <rPr>
        <sz val="11"/>
        <rFont val="宋体"/>
        <family val="0"/>
      </rPr>
      <t>其中省预计补助1011万元。</t>
    </r>
  </si>
  <si>
    <t>6、农村中小学教师补助量化津贴</t>
  </si>
  <si>
    <r>
      <t>根据靖政办发（08）37号文件精神，凡竞聘上岗的中小学教师除法定工资外，农村教师（县城和张畔镇学校除外）</t>
    </r>
    <r>
      <rPr>
        <b/>
        <sz val="11"/>
        <rFont val="宋体"/>
        <family val="0"/>
      </rPr>
      <t>县财政每人每月补贴200元</t>
    </r>
    <r>
      <rPr>
        <sz val="11"/>
        <rFont val="宋体"/>
        <family val="0"/>
      </rPr>
      <t>，用于学校岗位职责量化考核结构工资津贴，现有农村教师1268人。</t>
    </r>
  </si>
  <si>
    <t>7、中小学特困生资助经费</t>
  </si>
  <si>
    <r>
      <t>根据靖政办发[2008]39号文件精神，资助本县籍在校高中、初中、小学（含特校）特困生，</t>
    </r>
    <r>
      <rPr>
        <b/>
        <sz val="11"/>
        <rFont val="宋体"/>
        <family val="0"/>
      </rPr>
      <t>小学生每学年200元，初中生每学年400元，靖中、三中每学年2000元，其它高中生每学年1200元。资助人数占学生总数的5%，边远乡镇可扩大到8%。</t>
    </r>
  </si>
  <si>
    <t>8、中小学教师培训费</t>
  </si>
  <si>
    <t>靖政办通[2013]33号文件确定：中小学教师培训费按教师工资总额的1%计提，2015年预计教师工资总额2.88亿元，拟切块安排270万元。</t>
  </si>
  <si>
    <t>9、高考专项资金</t>
  </si>
  <si>
    <t>10、教育附加费支出</t>
  </si>
  <si>
    <t>预计全年教育附加费及地方教育附加收入 亿元左右，本级重点项目投资已安排 万元。</t>
  </si>
  <si>
    <t xml:space="preserve"> （1）十五年免费教育财政补助</t>
  </si>
  <si>
    <t xml:space="preserve">   ①学前三年免费教育经费</t>
  </si>
  <si>
    <r>
      <t>靖政发［2013］4号文件确定：从2013年起全县实施免除学前三年保教费，补助标准为：</t>
    </r>
    <r>
      <rPr>
        <b/>
        <sz val="11"/>
        <rFont val="宋体"/>
        <family val="0"/>
      </rPr>
      <t>县办幼儿园1300元/人·年，乡镇中心幼儿园1100元/人·年，村级幼儿园及小学附属学前班900/人·年，民办一类幼儿园2600/人·年，民办二类幼儿园2400/人·年，民办三类幼儿园2200/人·年，民办四类幼儿园1800/人·年</t>
    </r>
    <r>
      <rPr>
        <sz val="11"/>
        <rFont val="宋体"/>
        <family val="0"/>
      </rPr>
      <t>。现有学前幼儿23789人。</t>
    </r>
  </si>
  <si>
    <t xml:space="preserve">   ②义务教育阶段学校实行“零收费”专项经费</t>
  </si>
  <si>
    <r>
      <t>榆政发［2011］65号文件确定：从2012年起义务教育阶段学校实施“零收费”政策，补助标准为：</t>
    </r>
    <r>
      <rPr>
        <b/>
        <sz val="11"/>
        <rFont val="宋体"/>
        <family val="0"/>
      </rPr>
      <t>初中生550元/生·年，小学生300元/生·年</t>
    </r>
    <r>
      <rPr>
        <sz val="11"/>
        <rFont val="宋体"/>
        <family val="0"/>
      </rPr>
      <t>，经费由县财政全额负担。2015年义务教育阶段学生数43897人（其中：初中11965人，小学31932人）。</t>
    </r>
  </si>
  <si>
    <t xml:space="preserve">   ③高中教育免费补助资金</t>
  </si>
  <si>
    <r>
      <t>靖政发［2013］4号文件确定：对就读县内的公办、民办全日制普通高中学生免收学费，免费标准为：</t>
    </r>
    <r>
      <rPr>
        <b/>
        <sz val="11"/>
        <rFont val="宋体"/>
        <family val="0"/>
      </rPr>
      <t>1600元/人·年，</t>
    </r>
    <r>
      <rPr>
        <sz val="11"/>
        <rFont val="宋体"/>
        <family val="0"/>
      </rPr>
      <t>全县共有普通高中生10696人。</t>
    </r>
  </si>
  <si>
    <t xml:space="preserve"> （2）学前一年免费教育贫困幼儿补助</t>
  </si>
  <si>
    <r>
      <t>榆政财教发［2014］46号文件确定：对家庭经济困难的学前一年幼儿发放生活补贴，一学年补助250天。补助标准为：</t>
    </r>
    <r>
      <rPr>
        <b/>
        <sz val="11"/>
        <rFont val="宋体"/>
        <family val="0"/>
      </rPr>
      <t>3元/人·天</t>
    </r>
    <r>
      <rPr>
        <sz val="11"/>
        <rFont val="宋体"/>
        <family val="0"/>
      </rPr>
      <t>，其中：</t>
    </r>
    <r>
      <rPr>
        <b/>
        <sz val="11"/>
        <rFont val="宋体"/>
        <family val="0"/>
      </rPr>
      <t>省级补贴1.5元</t>
    </r>
    <r>
      <rPr>
        <sz val="11"/>
        <rFont val="宋体"/>
        <family val="0"/>
      </rPr>
      <t>，</t>
    </r>
    <r>
      <rPr>
        <b/>
        <sz val="11"/>
        <rFont val="宋体"/>
        <family val="0"/>
      </rPr>
      <t>县级配套1.5元</t>
    </r>
    <r>
      <rPr>
        <sz val="11"/>
        <rFont val="宋体"/>
        <family val="0"/>
      </rPr>
      <t>。预计2015年省级补助87万元，县级配套87万元。</t>
    </r>
  </si>
  <si>
    <t xml:space="preserve"> （3）学前教育公用经费</t>
  </si>
  <si>
    <r>
      <t>榆政财预发［2011］296号文件确定：达到基本办园标准的幼儿园按在园的小中大班幼儿人数，</t>
    </r>
    <r>
      <rPr>
        <b/>
        <sz val="11"/>
        <rFont val="宋体"/>
        <family val="0"/>
      </rPr>
      <t>生年200元</t>
    </r>
    <r>
      <rPr>
        <sz val="11"/>
        <rFont val="宋体"/>
        <family val="0"/>
      </rPr>
      <t>的标准补助公用经费，省与县按5：5分担。</t>
    </r>
  </si>
  <si>
    <t xml:space="preserve">  （三）卫生专项支出</t>
  </si>
  <si>
    <t>1、新型农村合作医疗办工作经费</t>
  </si>
  <si>
    <t>按照参合人口人均2元安排工作经费，切块安排40万元</t>
  </si>
  <si>
    <t>2、地方病防治经费</t>
  </si>
  <si>
    <t>榆政发[2007]10号文件确定，地方病防治经费要达到辖区人口人年均1元标准。</t>
  </si>
  <si>
    <t>3、医疗废物集中暂贮站运行经费</t>
  </si>
  <si>
    <t>4、爱卫办病媒生物药品及专项工作经费</t>
  </si>
  <si>
    <t>5、妇幼综合项目办工作经费</t>
  </si>
  <si>
    <t>6、基本公共卫生服务项目工作经费</t>
  </si>
  <si>
    <t>7、公立医院改革工作经费</t>
  </si>
  <si>
    <t>8、红十字会开展社会公益活动工作经费</t>
  </si>
  <si>
    <t>8、医疗卫生人才引进专项经费</t>
  </si>
  <si>
    <t>9、医改专项支出</t>
  </si>
  <si>
    <t xml:space="preserve"> （1）公立医院药品零差价补助</t>
  </si>
  <si>
    <t>2015年预计销售药物1.2亿元，拟按15%予以补助，中省预计补助202万元，动用上年结余58.03万元，2015年县级拟安排1764.97万元。</t>
  </si>
  <si>
    <t xml:space="preserve"> （2）基层医疗卫生机构药品零差价补助</t>
  </si>
  <si>
    <t>2015年预计销售药物1400万元，拟按30%予以补助，中省预计补助46.5万元，动用上年结余3万元，2015年县级拟安排资金370.5万元。</t>
  </si>
  <si>
    <t xml:space="preserve"> （3）村卫生室药品零差价补助</t>
  </si>
  <si>
    <t>根据医改工作方案，对实行药品零差价销售考核达标的村卫生室补助标准为：2015年每个村卫生室年补助1万元，其中：中省补助5000元，县级补助5000元。我县现有村卫生室203个。</t>
  </si>
  <si>
    <t>10、基本公共卫生服务补助</t>
  </si>
  <si>
    <t>榆政财社（2013）189号文件确定基本公共公共服务补助标准为人年35元，其中：中央补助28元/人·年，省级补助2.1元/人·年，县财政补助4.9元/人·年。县级需配套175.07万元。</t>
  </si>
  <si>
    <t>　（四）计划生育专项支出</t>
  </si>
  <si>
    <t>1、计划生育事业经费</t>
  </si>
  <si>
    <r>
      <t>根据《榆林市各县区2015年度计划生育目标任务书考核办法》确定：县级</t>
    </r>
    <r>
      <rPr>
        <b/>
        <sz val="11"/>
        <rFont val="宋体"/>
        <family val="0"/>
      </rPr>
      <t>人均计生事业经费为8.5元</t>
    </r>
    <r>
      <rPr>
        <sz val="11"/>
        <rFont val="宋体"/>
        <family val="0"/>
      </rPr>
      <t>，全县总人口34.4万人</t>
    </r>
  </si>
  <si>
    <t>2、“关爱女孩行动”基金</t>
  </si>
  <si>
    <t>榆发[2007]28号及靖发[2008]4号文件精神,市县两级都要建立"关爱女孩行动基金",县区财政每年预算专项资金,用于帮助独生子女和双女户困难家庭。2015年拟维持上年预算数切块安排30万元。</t>
  </si>
  <si>
    <t>3、计生协会业务费</t>
  </si>
  <si>
    <r>
      <t>根据榆政人口计生领发［2012］3号文件确定：按</t>
    </r>
    <r>
      <rPr>
        <b/>
        <sz val="11"/>
        <rFont val="宋体"/>
        <family val="0"/>
      </rPr>
      <t>计生事业经费的13％提取经费</t>
    </r>
    <r>
      <rPr>
        <sz val="11"/>
        <rFont val="宋体"/>
        <family val="0"/>
      </rPr>
      <t>（292.4万元×13％）</t>
    </r>
  </si>
  <si>
    <t>4、流动人口计生经费</t>
  </si>
  <si>
    <r>
      <t>根据榆政人口计生领发［2012］3号文件确定：</t>
    </r>
    <r>
      <rPr>
        <b/>
        <sz val="11"/>
        <rFont val="宋体"/>
        <family val="0"/>
      </rPr>
      <t>按计划生育事业经费的15%提取经费</t>
    </r>
    <r>
      <rPr>
        <sz val="11"/>
        <rFont val="宋体"/>
        <family val="0"/>
      </rPr>
      <t>（292.4万元×15%）。</t>
    </r>
  </si>
  <si>
    <t>5、农村税费转移支付12.84%用于计划生育投入</t>
  </si>
  <si>
    <t>靖发[2007]3号文件确定,用于计划生育方面的转移支付资金要占到总转移支付额729万元的12.84%，实际预算支出按14.01%安排。</t>
  </si>
  <si>
    <t>(1)育龄妇女补助经费</t>
  </si>
  <si>
    <r>
      <t>根据靖政财发[2002]64号文件精神，育龄妇女每人补助10元/年，现有农村育龄妇女</t>
    </r>
    <r>
      <rPr>
        <b/>
        <sz val="11"/>
        <rFont val="宋体"/>
        <family val="0"/>
      </rPr>
      <t>89096</t>
    </r>
    <r>
      <rPr>
        <sz val="11"/>
        <rFont val="宋体"/>
        <family val="0"/>
      </rPr>
      <t>人。</t>
    </r>
  </si>
  <si>
    <t>(2)张家畔镇社区居委会计划生育中心户长补助</t>
  </si>
  <si>
    <t>2006年6月6日第15次县长办公会决议。</t>
  </si>
  <si>
    <t>6、落实市委《计划生育工作实施意见》保障经费投入</t>
  </si>
  <si>
    <t>(1)农村0-18周岁独生子女保健费</t>
  </si>
  <si>
    <t>根据榆发[2007]28号及靖发[2008]4号文件精神，确定农村独生子女户从领证之日起至孩子18周岁止，每户每月发给50元独生子女保健费。2014年实有农村独生子女1963户，2015年预计新增300户，共计2263户。</t>
  </si>
  <si>
    <t>(2)农村双女绝育户女孩0-18周岁保健费</t>
  </si>
  <si>
    <t>根据榆发[2007]28号及靖发[2008]4号文件精神，确定双女户从领证之日起至孩子18周岁止，每人每月发给25元保健费。2014年实有农村双女绝育户女孩41户，2015年预计新增10户，共计51户。</t>
  </si>
  <si>
    <t>(3)城镇居民0-18周岁独生子女保健费</t>
  </si>
  <si>
    <t>根据榆发[2007]28号及靖发[2008]4号文件精神，确定城镇独生子女户从领证之日起至孩子18周岁止，每户每月发给50元独生子女保健费。2014年实有城镇独生子女195户，预计2015年新增30户，共计225户。</t>
  </si>
  <si>
    <t>(4)干部职工0-18周岁独生子女保健费</t>
  </si>
  <si>
    <t>根据榆发[2007]28号及靖发[2008]4号文件精神，确定干部职工独生子女户从领证之日起至孩子18周岁止，每户每月发给50元独生子女保健费。2014年实有干部职工独生子女4785户，预计2015年新增300户，共计5085户。</t>
  </si>
  <si>
    <t>(5)城市独生子女父母补助金</t>
  </si>
  <si>
    <t>根据靖政人口计生发［2011］4号文件精神，确定对城市独生子女父母发放补助金，男年满60周岁、女年满55周岁，每人每月补助106元。2014年实有城市独生子女父母补助54人，2015年预计新增15人，共计69人。</t>
  </si>
  <si>
    <t>(6)独生子女意外伤残、死亡补助</t>
  </si>
  <si>
    <t>根据榆发[2007]28号及靖发[2008]4号文件精神，对独生子女意外伤残、死亡的家庭区别不同情况，给予5000至30000元的补助。2015年预计年伤残3户补助6万元。</t>
  </si>
  <si>
    <t>(7)农村独女户和双女户贫困家庭帮扶基金</t>
  </si>
  <si>
    <t>根据榆发[2007]28号文件精神,县财政每年安排5万元，重点帮扶农村独生子女户和双女户中的贫困户，每户帮扶1000至2000元，一次规化，连续帮扶不得少于3年。</t>
  </si>
  <si>
    <t>(8)村计生中心户长工资补助</t>
  </si>
  <si>
    <t>根据靖发[2008]4号文件精神，确定中心户长年人均工资不得低于500元。全县中心户长2078人，每人每年补助600元。</t>
  </si>
  <si>
    <t>(9)农村实行绝育手术补助</t>
  </si>
  <si>
    <t>根据榆政人口计生发[2008]28号及靖发[2008]4号文件精神,实行绝育手术的,确定给予一次性补助1000元,系双女户的，给予一次性补助2000元。分级负担比例为：市、县级各50%。2015年双女户20户，一般计生户220户。</t>
  </si>
  <si>
    <t>(10)农村独女户和双女户及特困计划生育户考上大学补助</t>
  </si>
  <si>
    <t>根据榆发[2007]28号及靖发[2008]4号文件精神，由政府给予一次性补助1000元--3000元。2015年30名,人均补助2000元。</t>
  </si>
  <si>
    <t>(11)农村独女户和双女户及特困计划生育户未考取大中专的初高中毕业生进行职业技能培训补助</t>
  </si>
  <si>
    <t>根据榆发[2007]28号及靖发[2008]4号文件精神，对未考取高中和大中专的初、高中毕业生分期分批进行职业技能培训，提高他们的致富能力。2015年20名,人均补助2000元。</t>
  </si>
  <si>
    <t>7、母亲健康工程补助</t>
  </si>
  <si>
    <t>根据靖办发[2009]23号文件精神，对全县育龄妇女检查出疾病的患者，按照每例40元的标准给予治疗。概算患病对象19000例。</t>
  </si>
  <si>
    <t>8、优生促进工程婚前检查补助</t>
  </si>
  <si>
    <t>根据靖政人口计生领发[2009]10号文件精神，为每对新婚夫妇提供100元用于婚前检查，其中：预计市县分级负担比例为2:8。</t>
  </si>
  <si>
    <t>9、优生促进工程孕前筛查补助</t>
  </si>
  <si>
    <t>根据靖政人口计生领发[2009]10号文件精神，为每个计划内怀孕妇女提供50元用于孕前筛查。</t>
  </si>
  <si>
    <t>　（五）文体广播专项支出</t>
  </si>
  <si>
    <t>1、文化</t>
  </si>
  <si>
    <r>
      <t>1、</t>
    </r>
    <r>
      <rPr>
        <sz val="11"/>
        <rFont val="宋体"/>
        <family val="0"/>
      </rPr>
      <t xml:space="preserve">《无定河》期刊费6万元；                                                                                                                                                                          </t>
    </r>
    <r>
      <rPr>
        <b/>
        <sz val="11"/>
        <rFont val="宋体"/>
        <family val="0"/>
      </rPr>
      <t>2、</t>
    </r>
    <r>
      <rPr>
        <sz val="11"/>
        <rFont val="宋体"/>
        <family val="0"/>
      </rPr>
      <t xml:space="preserve">文化馆业务经费 20.7万元；                                                                  </t>
    </r>
    <r>
      <rPr>
        <b/>
        <sz val="11"/>
        <rFont val="宋体"/>
        <family val="0"/>
      </rPr>
      <t>3、</t>
    </r>
    <r>
      <rPr>
        <sz val="11"/>
        <rFont val="宋体"/>
        <family val="0"/>
      </rPr>
      <t xml:space="preserve">图书馆购书经费6.88万元（榆政办发［2003］113号文件规定两馆经费分别不得低于所辖人员人均0.2元的标准）；                                             </t>
    </r>
    <r>
      <rPr>
        <b/>
        <sz val="11"/>
        <rFont val="宋体"/>
        <family val="0"/>
      </rPr>
      <t>4、</t>
    </r>
    <r>
      <rPr>
        <sz val="11"/>
        <rFont val="宋体"/>
        <family val="0"/>
      </rPr>
      <t xml:space="preserve">文化稽查业务经费6万元；                                                                                                   </t>
    </r>
    <r>
      <rPr>
        <b/>
        <sz val="11"/>
        <rFont val="宋体"/>
        <family val="0"/>
      </rPr>
      <t>5、</t>
    </r>
    <r>
      <rPr>
        <sz val="11"/>
        <rFont val="宋体"/>
        <family val="0"/>
      </rPr>
      <t>国家级和省级非物资文化遗产保护项目经费25万元。</t>
    </r>
  </si>
  <si>
    <t>2、广电</t>
  </si>
  <si>
    <r>
      <t>1、</t>
    </r>
    <r>
      <rPr>
        <sz val="11"/>
        <rFont val="宋体"/>
        <family val="0"/>
      </rPr>
      <t xml:space="preserve">广电事业2015年运转经费核定总支出194.55万元，其中：非税收入安排支出30万元，预算安排164.55万元(维持上年预算数)；                                                                                                   </t>
    </r>
    <r>
      <rPr>
        <b/>
        <sz val="11"/>
        <rFont val="宋体"/>
        <family val="0"/>
      </rPr>
      <t>2、</t>
    </r>
    <r>
      <rPr>
        <sz val="11"/>
        <rFont val="宋体"/>
        <family val="0"/>
      </rPr>
      <t xml:space="preserve">农村数字电影放映补贴23.34万元（2015年预计放映2918场，补助标准为80元/场）；                                                                    </t>
    </r>
    <r>
      <rPr>
        <b/>
        <sz val="11"/>
        <rFont val="宋体"/>
        <family val="0"/>
      </rPr>
      <t>3、</t>
    </r>
    <r>
      <rPr>
        <sz val="11"/>
        <rFont val="宋体"/>
        <family val="0"/>
      </rPr>
      <t>电视台业务经费8万元。</t>
    </r>
  </si>
  <si>
    <t>3、体育</t>
  </si>
  <si>
    <r>
      <t>1、</t>
    </r>
    <r>
      <rPr>
        <sz val="11"/>
        <rFont val="宋体"/>
        <family val="0"/>
      </rPr>
      <t xml:space="preserve">体育竞赛费58万元；                                                </t>
    </r>
    <r>
      <rPr>
        <b/>
        <sz val="11"/>
        <rFont val="宋体"/>
        <family val="0"/>
      </rPr>
      <t>2、</t>
    </r>
    <r>
      <rPr>
        <sz val="11"/>
        <rFont val="宋体"/>
        <family val="0"/>
      </rPr>
      <t xml:space="preserve">老体协工作经费10万元；                                                                                         </t>
    </r>
    <r>
      <rPr>
        <b/>
        <sz val="11"/>
        <rFont val="宋体"/>
        <family val="0"/>
      </rPr>
      <t>3、</t>
    </r>
    <r>
      <rPr>
        <sz val="11"/>
        <rFont val="宋体"/>
        <family val="0"/>
      </rPr>
      <t xml:space="preserve">少儿体校竞技运动员及专职教练员伙食补助30万元。                                                     </t>
    </r>
  </si>
  <si>
    <t xml:space="preserve">  （六）县城公用事业管理运行经费</t>
  </si>
  <si>
    <t xml:space="preserve"> 1、市政道路公用设施的维修及维护费</t>
  </si>
  <si>
    <r>
      <t xml:space="preserve">1、市政道路公用设施的日常维修维护费50万元；                                                                        </t>
    </r>
    <r>
      <rPr>
        <b/>
        <sz val="11"/>
        <rFont val="宋体"/>
        <family val="0"/>
      </rPr>
      <t>2、</t>
    </r>
    <r>
      <rPr>
        <sz val="11"/>
        <rFont val="宋体"/>
        <family val="0"/>
      </rPr>
      <t xml:space="preserve">车辆费用14万元（洒水车2辆车年8万元；稽查车1辆车年3万元；吸粪车1辆车年3万元）；                                                                                                                                                  </t>
    </r>
    <r>
      <rPr>
        <b/>
        <sz val="11"/>
        <rFont val="宋体"/>
        <family val="0"/>
      </rPr>
      <t>3、</t>
    </r>
    <r>
      <rPr>
        <sz val="11"/>
        <rFont val="宋体"/>
        <family val="0"/>
      </rPr>
      <t xml:space="preserve">街道洒水水费7万。                                                                                                                   </t>
    </r>
  </si>
  <si>
    <t xml:space="preserve"> 2、市政排水管网的维修、维护费</t>
  </si>
  <si>
    <r>
      <t>1、</t>
    </r>
    <r>
      <rPr>
        <sz val="11"/>
        <rFont val="宋体"/>
        <family val="0"/>
      </rPr>
      <t xml:space="preserve">市政排水管网日常维修维护费40万元；                                                                                       </t>
    </r>
    <r>
      <rPr>
        <b/>
        <sz val="11"/>
        <rFont val="宋体"/>
        <family val="0"/>
      </rPr>
      <t>2、</t>
    </r>
    <r>
      <rPr>
        <sz val="11"/>
        <rFont val="宋体"/>
        <family val="0"/>
      </rPr>
      <t xml:space="preserve">车辆费用62万元（其中：稽查车3辆、工具车1辆、农用车1辆，车年3万元；水力清通车1辆、综合养护车各1辆，车年12万元；压路机1辆，车年5万元；吸污车1辆，车年8万元；30型铲车1辆，车年10万元）；                                                         </t>
    </r>
    <r>
      <rPr>
        <b/>
        <sz val="11"/>
        <rFont val="宋体"/>
        <family val="0"/>
      </rPr>
      <t>3、</t>
    </r>
    <r>
      <rPr>
        <sz val="11"/>
        <rFont val="宋体"/>
        <family val="0"/>
      </rPr>
      <t xml:space="preserve">雇佣10名驾驶员及工人工资补助21.06万元；                                                                                       </t>
    </r>
    <r>
      <rPr>
        <b/>
        <sz val="11"/>
        <rFont val="宋体"/>
        <family val="0"/>
      </rPr>
      <t>4、</t>
    </r>
    <r>
      <rPr>
        <sz val="11"/>
        <rFont val="宋体"/>
        <family val="0"/>
      </rPr>
      <t xml:space="preserve">修补通道材料费19万元；                                                                                           </t>
    </r>
    <r>
      <rPr>
        <b/>
        <sz val="11"/>
        <rFont val="宋体"/>
        <family val="0"/>
      </rPr>
      <t>5、</t>
    </r>
    <r>
      <rPr>
        <sz val="11"/>
        <rFont val="宋体"/>
        <family val="0"/>
      </rPr>
      <t xml:space="preserve">护栏、隔离墩维修及清洁费用18万元；                                             </t>
    </r>
    <r>
      <rPr>
        <b/>
        <sz val="11"/>
        <rFont val="宋体"/>
        <family val="0"/>
      </rPr>
      <t>6、</t>
    </r>
    <r>
      <rPr>
        <sz val="11"/>
        <rFont val="宋体"/>
        <family val="0"/>
      </rPr>
      <t xml:space="preserve">公共自行车运行费用131.4万元（600辆×6元/天×365天）；                                                                      </t>
    </r>
    <r>
      <rPr>
        <b/>
        <sz val="11"/>
        <rFont val="宋体"/>
        <family val="0"/>
      </rPr>
      <t>7、</t>
    </r>
    <r>
      <rPr>
        <sz val="11"/>
        <rFont val="宋体"/>
        <family val="0"/>
      </rPr>
      <t xml:space="preserve">芦河提升泵运行费用18万元。                                                                                       </t>
    </r>
  </si>
  <si>
    <t xml:space="preserve"> 3、市容市貌管理经费</t>
  </si>
  <si>
    <r>
      <t>1</t>
    </r>
    <r>
      <rPr>
        <sz val="11"/>
        <rFont val="宋体"/>
        <family val="0"/>
      </rPr>
      <t xml:space="preserve">、市容市貌专项治理经费20万元；                                                                                    </t>
    </r>
    <r>
      <rPr>
        <b/>
        <sz val="11"/>
        <rFont val="宋体"/>
        <family val="0"/>
      </rPr>
      <t>2、</t>
    </r>
    <r>
      <rPr>
        <sz val="11"/>
        <rFont val="宋体"/>
        <family val="0"/>
      </rPr>
      <t xml:space="preserve">值勤车费用28万元（共7辆，车年4万元）；                                                                           </t>
    </r>
    <r>
      <rPr>
        <b/>
        <sz val="11"/>
        <rFont val="宋体"/>
        <family val="0"/>
      </rPr>
      <t>3、</t>
    </r>
    <r>
      <rPr>
        <sz val="11"/>
        <rFont val="宋体"/>
        <family val="0"/>
      </rPr>
      <t xml:space="preserve">“门前五包”专项经费6万元。         </t>
    </r>
  </si>
  <si>
    <t xml:space="preserve"> 4、路灯维修、维护费</t>
  </si>
  <si>
    <r>
      <t>1、</t>
    </r>
    <r>
      <rPr>
        <sz val="11"/>
        <rFont val="宋体"/>
        <family val="0"/>
      </rPr>
      <t xml:space="preserve">车辆费用30万元（高空作业车3辆，车年6万元；工具车4辆，车年3万元）；                                                                                                                                                                             </t>
    </r>
    <r>
      <rPr>
        <b/>
        <sz val="11"/>
        <rFont val="宋体"/>
        <family val="0"/>
      </rPr>
      <t>2、</t>
    </r>
    <r>
      <rPr>
        <sz val="11"/>
        <rFont val="宋体"/>
        <family val="0"/>
      </rPr>
      <t xml:space="preserve">63名工作人员工作服及安全防护费用2.84万元，人年均450元；                                                                       </t>
    </r>
    <r>
      <rPr>
        <b/>
        <sz val="11"/>
        <rFont val="宋体"/>
        <family val="0"/>
      </rPr>
      <t>3、</t>
    </r>
    <r>
      <rPr>
        <sz val="11"/>
        <rFont val="宋体"/>
        <family val="0"/>
      </rPr>
      <t>路灯维护费47.49万元（现有路灯12498盏，38元/盏、年）。</t>
    </r>
  </si>
  <si>
    <t xml:space="preserve"> 5、城市园林绿化管护经费</t>
  </si>
  <si>
    <r>
      <t>1、</t>
    </r>
    <r>
      <rPr>
        <sz val="11"/>
        <rFont val="宋体"/>
        <family val="0"/>
      </rPr>
      <t xml:space="preserve">车辆费用52.87万元（洒水车7辆车年5万元；稽查车2辆车年3万元；打药车2辆车年3万元；工具车1辆车年3万元；137辆三轮车维修费用1.37万元；草坪机、绿篱修剪机全年耗油费用1.5万元）；                                                                   </t>
    </r>
    <r>
      <rPr>
        <b/>
        <sz val="11"/>
        <rFont val="宋体"/>
        <family val="0"/>
      </rPr>
      <t>2、</t>
    </r>
    <r>
      <rPr>
        <sz val="11"/>
        <rFont val="宋体"/>
        <family val="0"/>
      </rPr>
      <t xml:space="preserve">雇佣21名管护人员工资及福利35.49万元；                                                                                      </t>
    </r>
    <r>
      <rPr>
        <b/>
        <sz val="11"/>
        <rFont val="宋体"/>
        <family val="0"/>
      </rPr>
      <t xml:space="preserve"> </t>
    </r>
    <r>
      <rPr>
        <sz val="11"/>
        <rFont val="宋体"/>
        <family val="0"/>
      </rPr>
      <t xml:space="preserve">                                                                                                           </t>
    </r>
    <r>
      <rPr>
        <b/>
        <sz val="11"/>
        <rFont val="宋体"/>
        <family val="0"/>
      </rPr>
      <t>3、</t>
    </r>
    <r>
      <rPr>
        <sz val="11"/>
        <rFont val="宋体"/>
        <family val="0"/>
      </rPr>
      <t xml:space="preserve">其它支出132.38万元（含专用工具购置费8.38万元，7辆水车水费53.9万元,施肥、喷药、修剪、涂白防冻、绿化坑填土等经费39万元，劳保及标志服费用9.8万元，绿化设施维护费16.5万元，停车场费用4.8万元）。                                                                    </t>
    </r>
  </si>
  <si>
    <t xml:space="preserve"> 6、城市环境卫生管理费</t>
  </si>
  <si>
    <r>
      <t>1、</t>
    </r>
    <r>
      <rPr>
        <sz val="11"/>
        <rFont val="宋体"/>
        <family val="0"/>
      </rPr>
      <t xml:space="preserve">原环卫公司86名职工工资及社保基金支出285.15万元；                                                                </t>
    </r>
    <r>
      <rPr>
        <b/>
        <sz val="11"/>
        <rFont val="宋体"/>
        <family val="0"/>
      </rPr>
      <t>2、</t>
    </r>
    <r>
      <rPr>
        <sz val="11"/>
        <rFont val="宋体"/>
        <family val="0"/>
      </rPr>
      <t xml:space="preserve">230名公益性岗位人员福利费20.19万元（工资及社保基金由社保所统一发放）；                                                                             </t>
    </r>
    <r>
      <rPr>
        <b/>
        <sz val="11"/>
        <rFont val="宋体"/>
        <family val="0"/>
      </rPr>
      <t>3、</t>
    </r>
    <r>
      <rPr>
        <sz val="11"/>
        <rFont val="宋体"/>
        <family val="0"/>
      </rPr>
      <t xml:space="preserve">雇佣1070名环卫工人工资及工伤保险费2415.85万元；                                                                                                                                                                                                                </t>
    </r>
    <r>
      <rPr>
        <b/>
        <sz val="11"/>
        <rFont val="宋体"/>
        <family val="0"/>
      </rPr>
      <t>4、</t>
    </r>
    <r>
      <rPr>
        <sz val="11"/>
        <rFont val="宋体"/>
        <family val="0"/>
      </rPr>
      <t xml:space="preserve">预留新增255名环卫人员工资及工伤保险费575.74万元；                                                       </t>
    </r>
    <r>
      <rPr>
        <b/>
        <sz val="11"/>
        <rFont val="宋体"/>
        <family val="0"/>
      </rPr>
      <t>5、</t>
    </r>
    <r>
      <rPr>
        <sz val="11"/>
        <rFont val="宋体"/>
        <family val="0"/>
      </rPr>
      <t xml:space="preserve">车辆费用567万元（摆臂车10辆、密封车1辆、车厢可缷式垃圾车4辆及清扫车5辆，车年费用8万元；农用车8辆、钩臂车12辆，车年费用6万元；11辆压缩车、4辆装载车及1辆推土机，车年费用12万元；13辆收集车，车年费用2万元；吸粪车1辆、小装载机1辆，车年费用3万元；其他环卫车21辆，车年费用3万元）；                                                                                                                                                                                                        </t>
    </r>
    <r>
      <rPr>
        <b/>
        <sz val="11"/>
        <rFont val="宋体"/>
        <family val="0"/>
      </rPr>
      <t>6、</t>
    </r>
    <r>
      <rPr>
        <sz val="11"/>
        <rFont val="宋体"/>
        <family val="0"/>
      </rPr>
      <t xml:space="preserve">专用清扫工具购置及维修费用147.94万元（含预留新增245名环卫人员的清扫工具购置费20.4万元）；                                               </t>
    </r>
    <r>
      <rPr>
        <b/>
        <sz val="11"/>
        <rFont val="宋体"/>
        <family val="0"/>
      </rPr>
      <t xml:space="preserve"> </t>
    </r>
  </si>
  <si>
    <r>
      <t>7、</t>
    </r>
    <r>
      <rPr>
        <sz val="11"/>
        <rFont val="宋体"/>
        <family val="0"/>
      </rPr>
      <t xml:space="preserve">公厕69处管护费106.5万元（其中：水厕58处，旱厕5处，移动公厕8处）；                                                </t>
    </r>
    <r>
      <rPr>
        <b/>
        <sz val="11"/>
        <rFont val="宋体"/>
        <family val="0"/>
      </rPr>
      <t>8、</t>
    </r>
    <r>
      <rPr>
        <sz val="11"/>
        <rFont val="宋体"/>
        <family val="0"/>
      </rPr>
      <t xml:space="preserve">垃圾场费用67.87万元（其中：垃圾场人员工资及工伤保险费13.02万元；铲车2辆车年费用30万元；更换轮胎、配置专用工具及标志服等费用3.852万元）；                                                                                                                      </t>
    </r>
    <r>
      <rPr>
        <b/>
        <sz val="11"/>
        <rFont val="宋体"/>
        <family val="0"/>
      </rPr>
      <t>9、</t>
    </r>
    <r>
      <rPr>
        <sz val="11"/>
        <rFont val="宋体"/>
        <family val="0"/>
      </rPr>
      <t xml:space="preserve">车辆滤尘土袋及清洗消毒等杂项支出37万元（包括停车场费用5万元）；                                                          </t>
    </r>
    <r>
      <rPr>
        <b/>
        <sz val="11"/>
        <rFont val="宋体"/>
        <family val="0"/>
      </rPr>
      <t>10、</t>
    </r>
    <r>
      <rPr>
        <sz val="11"/>
        <rFont val="宋体"/>
        <family val="0"/>
      </rPr>
      <t xml:space="preserve">城乡结合部费用 354.32万元（其中：人员工资及工伤保险费261.34万元；10辆钩臂车，车年费用6万元；1辆压缩车，车年费用12万元；购置消扫工具、标志费等费用20.98万元）；     </t>
    </r>
    <r>
      <rPr>
        <b/>
        <sz val="11"/>
        <rFont val="宋体"/>
        <family val="0"/>
      </rPr>
      <t>11、</t>
    </r>
    <r>
      <rPr>
        <sz val="11"/>
        <rFont val="宋体"/>
        <family val="0"/>
      </rPr>
      <t xml:space="preserve">城乡一体化费用251.35万元（其中：人员工资及工伤保险费242.51万元；购置消扫工具、标志费费用8.84万元）；                                                                                  </t>
    </r>
    <r>
      <rPr>
        <b/>
        <sz val="11"/>
        <rFont val="宋体"/>
        <family val="0"/>
      </rPr>
      <t>以上十一项核定总支出4807.91万元，动用上年结余55万元，县级需安排4752.91万元</t>
    </r>
    <r>
      <rPr>
        <b/>
        <sz val="11"/>
        <color indexed="10"/>
        <rFont val="宋体"/>
        <family val="0"/>
      </rPr>
      <t xml:space="preserve">。  </t>
    </r>
    <r>
      <rPr>
        <sz val="11"/>
        <color indexed="10"/>
        <rFont val="宋体"/>
        <family val="0"/>
      </rPr>
      <t xml:space="preserve">  </t>
    </r>
  </si>
  <si>
    <t xml:space="preserve"> 7、广场管理经费</t>
  </si>
  <si>
    <r>
      <t>1、</t>
    </r>
    <r>
      <rPr>
        <sz val="11"/>
        <rFont val="宋体"/>
        <family val="0"/>
      </rPr>
      <t>雇佣42名管护人员工资及保险基金70.98万元（34名公益性岗位人员工资及社保基金由社保所统一发放）</t>
    </r>
    <r>
      <rPr>
        <b/>
        <sz val="11"/>
        <rFont val="宋体"/>
        <family val="0"/>
      </rPr>
      <t>；                                                                  2、</t>
    </r>
    <r>
      <rPr>
        <sz val="11"/>
        <rFont val="宋体"/>
        <family val="0"/>
      </rPr>
      <t xml:space="preserve">专用工具及劳保用品11.84万元；                                                                                                                             </t>
    </r>
    <r>
      <rPr>
        <b/>
        <sz val="11"/>
        <rFont val="宋体"/>
        <family val="0"/>
      </rPr>
      <t>3、</t>
    </r>
    <r>
      <rPr>
        <sz val="11"/>
        <rFont val="宋体"/>
        <family val="0"/>
      </rPr>
      <t xml:space="preserve">水、电、公厕取暖及日常维护费25万元；                                                                                                              </t>
    </r>
    <r>
      <rPr>
        <b/>
        <sz val="11"/>
        <rFont val="宋体"/>
        <family val="0"/>
      </rPr>
      <t>4、</t>
    </r>
    <r>
      <rPr>
        <sz val="11"/>
        <rFont val="宋体"/>
        <family val="0"/>
      </rPr>
      <t xml:space="preserve">车辆费用12.11万元（垃圾收集车2辆、洒水车1辆、垃圾压缩车1辆，年费用3万元；三轮车15辆年费用0.11万元）；                                                                                                                                      </t>
    </r>
    <r>
      <rPr>
        <b/>
        <sz val="11"/>
        <rFont val="宋体"/>
        <family val="0"/>
      </rPr>
      <t>5、</t>
    </r>
    <r>
      <rPr>
        <sz val="11"/>
        <rFont val="宋体"/>
        <family val="0"/>
      </rPr>
      <t xml:space="preserve">3691盏景观灯材料费、维护费及电费102.7万元；                                                                                                                   </t>
    </r>
  </si>
  <si>
    <t xml:space="preserve"> 8、市政路灯材料费</t>
  </si>
  <si>
    <t>2014年14236盏路灯财政实际支出206.3万元（每盏140元），现有路灯12489盏,拟安排174.74万元（每盏140元）。</t>
  </si>
  <si>
    <t xml:space="preserve"> 9、市政路灯电费</t>
  </si>
  <si>
    <t>现有路灯12489盏，440元/盏、年。</t>
  </si>
  <si>
    <t xml:space="preserve"> 10、强排站及三处提升泵站运转经费</t>
  </si>
  <si>
    <t>　（七）东坑敬老院运行经费</t>
  </si>
  <si>
    <t>　（八）老干部活动中心运行经费</t>
  </si>
  <si>
    <t xml:space="preserve">  （九）安全生产专项支出</t>
  </si>
  <si>
    <t>其中：地质灾害治理经费150万元；民政救助基金60万元；森林防火经费50万元；防汛经费25万元；草原防火经费10万元；安全生产资金20万元；法律援助经费10万元；特困刑事被害人救助资金10万元；预留专项应急资金300万元。</t>
  </si>
  <si>
    <t xml:space="preserve">  （十）工业及中小企业发展专项支出</t>
  </si>
  <si>
    <t xml:space="preserve">  （十一）其他专项支出</t>
  </si>
  <si>
    <t xml:space="preserve"> 1、年度目标任务考核奖励经费</t>
  </si>
  <si>
    <r>
      <t>兑付2014年度党政事业单位目标责任考核奖励和优秀公务员年度考核奖参照上年预留资金420万元</t>
    </r>
    <r>
      <rPr>
        <sz val="11"/>
        <rFont val="宋体"/>
        <family val="0"/>
      </rPr>
      <t>。</t>
    </r>
  </si>
  <si>
    <t xml:space="preserve"> 2、交通设施维护费</t>
  </si>
  <si>
    <t>维持2014年预算。</t>
  </si>
  <si>
    <t xml:space="preserve"> 3、污水处理运营费</t>
  </si>
  <si>
    <r>
      <t>县政府与榆林市靖洲水务公司签定的《靖边县污水处理厂建设运营协议》第十一条第一款规定：投运第一年、第二年、第三年、第四年保底水量分别为2万立方米/天、2.2万立方米/天、2.4万立方米/天、2.8万立方米/天，如实际处理水量达不到保底水量时，按保底水量计算运营费。</t>
    </r>
    <r>
      <rPr>
        <b/>
        <sz val="11"/>
        <rFont val="宋体"/>
        <family val="0"/>
      </rPr>
      <t>运营费计算方法：</t>
    </r>
    <r>
      <rPr>
        <sz val="11"/>
        <rFont val="宋体"/>
        <family val="0"/>
      </rPr>
      <t>日保底水量（日实际处理水量）×天数×吨处理费（1.55元/吨）。</t>
    </r>
  </si>
  <si>
    <t xml:space="preserve"> 4、城区公交车候车亭日常管理维护经费</t>
  </si>
  <si>
    <t>2011年5月26日第11次政府专项问题会议纪要确定。</t>
  </si>
  <si>
    <t xml:space="preserve"> 5、县域金融机构涉农贷款增量奖励县级配套经费</t>
  </si>
  <si>
    <t>2013年，我县涉农贷款总量为797.4万元，县财政按贷款总量的6%予以配套奖励。</t>
  </si>
  <si>
    <t xml:space="preserve"> 6、专项工作经费</t>
  </si>
  <si>
    <t>其中：预留政策性能繁母猪保险等专项经费500万元；预留布病口蹄疫防治及扑杀等专项经费300万元；预留其他各部门专项经费400万元。</t>
  </si>
  <si>
    <t xml:space="preserve"> 7、财政国库集中支付系统运行经费</t>
  </si>
  <si>
    <t xml:space="preserve"> 8、电子应用系统专项支出</t>
  </si>
  <si>
    <t xml:space="preserve"> （1）县乡可视视频会议系统及各乡镇（场）县直各部门光纤使用费</t>
  </si>
  <si>
    <t>根据政府与电信公司签定的《靖边县县乡视频会议系统光纤租赁合作协议》及《靖边县各乡镇（场）县直各部门光纤专线租赁协议》的协议确定：1、县乡视频会议系统光纤租赁期限为3年（2014年6月1日至2017年5月31日），每年租赁费用8万元；2、各乡镇（场）县直各部门光纤专线租赁期限为3年（2014年2月1日至2017年1月31日），每年租赁费用164万元。</t>
  </si>
  <si>
    <t xml:space="preserve"> （2）“电子考场网上巡查系统”设备租赁及维护费</t>
  </si>
  <si>
    <t>其中：1、2014年“电子考场网上巡查系统”一期光缆设备租赁及维护费27万元；2、2015年“电子考场网上巡查系统”二期维护费15万元。</t>
  </si>
  <si>
    <t xml:space="preserve"> （3）“平安靖边”一期工程项目租赁费</t>
  </si>
  <si>
    <t xml:space="preserve">其中：电信线路视频专网租赁费45万元，公安四级网升级工程移动专网租赁费63.6万元。               </t>
  </si>
  <si>
    <t xml:space="preserve"> （4）“平安靖边”二期工程项目租赁费</t>
  </si>
  <si>
    <t>其中：视频专网租赁费45.6万元（租赁期限2012-2022年），GPS专项数据光纤租赁费3万元。</t>
  </si>
  <si>
    <t xml:space="preserve"> （5）财政信息化工程项目租赁费</t>
  </si>
  <si>
    <t>靖边县财政局与电信公司签定的“财政信息化工程项目协议”确定。</t>
  </si>
  <si>
    <t xml:space="preserve"> （6）100M人力资源网络使用费</t>
  </si>
  <si>
    <t>其中：光纤使用费12万元，网络维护费4万元。</t>
  </si>
  <si>
    <t xml:space="preserve"> （7）城乡居民养老保险信息系统专网使用费</t>
  </si>
  <si>
    <t>23个乡镇（场）×800元/月×12月=22.08万元，动用上年结余3.84万元，今年拟安排18.24万元。</t>
  </si>
  <si>
    <t xml:space="preserve"> 9、油井扶贫补偿费</t>
  </si>
  <si>
    <t>扶贫费补偿标准为：1吨以下（含1吨），每井补助0.8万元/年；2吨以下（含2吨），每井补助1.5万元/年；2-3吨（含3吨），每井补助1.8万元/年；3-5吨（含5吨）,每井补助2.4万元/年；5-10吨（含10吨），每井补助3.5万元/年；10-15吨（含15吨），每井补助5万元/年；15吨以上，每井补助8万元。2014年扶贫补偿费共计3770.1334万元，县财政与延长油田股份公司靖边采油厂按1：1分担。</t>
  </si>
  <si>
    <t xml:space="preserve"> 10、帮扶米脂专项资金</t>
  </si>
  <si>
    <t xml:space="preserve">  （十二）总预备费</t>
  </si>
  <si>
    <t>十四、预留车改经费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</si>
</sst>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00_ "/>
  </numFmts>
  <fonts count="18">
    <font>
      <sz val="12"/>
      <name val="宋体"/>
      <family val="0"/>
    </font>
    <font>
      <b/>
      <sz val="12"/>
      <name val="宋体"/>
      <family val="0"/>
    </font>
    <font>
      <b/>
      <sz val="22"/>
      <color indexed="8"/>
      <name val="黑体"/>
      <family val="0"/>
    </font>
    <font>
      <b/>
      <sz val="22"/>
      <name val="黑体"/>
      <family val="0"/>
    </font>
    <font>
      <b/>
      <sz val="13"/>
      <name val="黑体"/>
      <family val="0"/>
    </font>
    <font>
      <b/>
      <sz val="12"/>
      <name val="黑体"/>
      <family val="0"/>
    </font>
    <font>
      <b/>
      <sz val="11"/>
      <name val="黑体"/>
      <family val="0"/>
    </font>
    <font>
      <sz val="11"/>
      <name val="宋体"/>
      <family val="0"/>
    </font>
    <font>
      <sz val="12"/>
      <name val="仿宋_GB2312"/>
      <family val="3"/>
    </font>
    <font>
      <b/>
      <sz val="13"/>
      <name val="宋体"/>
      <family val="0"/>
    </font>
    <font>
      <b/>
      <sz val="11"/>
      <name val="宋体"/>
      <family val="0"/>
    </font>
    <font>
      <sz val="10.5"/>
      <name val="宋体"/>
      <family val="0"/>
    </font>
    <font>
      <b/>
      <sz val="12"/>
      <name val="仿宋_GB2312"/>
      <family val="3"/>
    </font>
    <font>
      <sz val="13"/>
      <name val="宋体"/>
      <family val="0"/>
    </font>
    <font>
      <b/>
      <sz val="12"/>
      <color indexed="10"/>
      <name val="宋体"/>
      <family val="0"/>
    </font>
    <font>
      <sz val="11"/>
      <color indexed="10"/>
      <name val="宋体"/>
      <family val="0"/>
    </font>
    <font>
      <b/>
      <sz val="11"/>
      <color indexed="10"/>
      <name val="宋体"/>
      <family val="0"/>
    </font>
    <font>
      <sz val="9"/>
      <name val="宋体"/>
      <family val="0"/>
    </font>
  </fonts>
  <fills count="3">
    <fill>
      <patternFill/>
    </fill>
    <fill>
      <patternFill patternType="gray125"/>
    </fill>
    <fill>
      <patternFill patternType="solid">
        <fgColor indexed="13"/>
        <bgColor indexed="64"/>
      </patternFill>
    </fill>
  </fills>
  <borders count="6">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68">
    <xf numFmtId="0" fontId="0" fillId="0" borderId="0" xfId="0" applyAlignment="1">
      <alignment vertical="center"/>
    </xf>
    <xf numFmtId="0" fontId="1" fillId="0" borderId="0"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8"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NumberFormat="1" applyFont="1" applyFill="1" applyBorder="1" applyAlignment="1">
      <alignment horizontal="right" vertical="center" wrapText="1"/>
    </xf>
    <xf numFmtId="184" fontId="6" fillId="0" borderId="2" xfId="0" applyNumberFormat="1" applyFont="1" applyFill="1" applyBorder="1" applyAlignment="1">
      <alignment horizontal="center" vertical="center"/>
    </xf>
    <xf numFmtId="0" fontId="1" fillId="0" borderId="2" xfId="0" applyFont="1" applyFill="1" applyBorder="1" applyAlignment="1">
      <alignment vertical="center"/>
    </xf>
    <xf numFmtId="0" fontId="1" fillId="0" borderId="2" xfId="0" applyNumberFormat="1" applyFont="1" applyFill="1" applyBorder="1" applyAlignment="1">
      <alignment vertical="center"/>
    </xf>
    <xf numFmtId="0" fontId="7" fillId="0" borderId="2" xfId="0" applyFont="1" applyFill="1" applyBorder="1" applyAlignment="1">
      <alignment horizontal="left" vertical="center" indent="1"/>
    </xf>
    <xf numFmtId="0" fontId="8" fillId="0" borderId="2" xfId="0" applyFont="1" applyFill="1" applyBorder="1" applyAlignment="1">
      <alignment horizontal="left" vertical="center" wrapText="1" indent="1"/>
    </xf>
    <xf numFmtId="0" fontId="0" fillId="0" borderId="2" xfId="0" applyNumberFormat="1" applyFont="1" applyFill="1" applyBorder="1" applyAlignment="1">
      <alignment horizontal="right" vertical="center"/>
    </xf>
    <xf numFmtId="0" fontId="7" fillId="0" borderId="2" xfId="0" applyFont="1" applyFill="1" applyBorder="1" applyAlignment="1">
      <alignment horizontal="left" vertical="center" wrapText="1" indent="1"/>
    </xf>
    <xf numFmtId="49" fontId="8" fillId="0" borderId="2" xfId="0" applyNumberFormat="1" applyFont="1" applyFill="1" applyBorder="1" applyAlignment="1">
      <alignment horizontal="left" vertical="center" wrapText="1" indent="1"/>
    </xf>
    <xf numFmtId="0" fontId="1" fillId="0" borderId="2" xfId="0" applyNumberFormat="1" applyFont="1" applyFill="1" applyBorder="1" applyAlignment="1">
      <alignment horizontal="right" vertical="center"/>
    </xf>
    <xf numFmtId="0" fontId="9" fillId="0" borderId="2" xfId="0" applyFont="1" applyFill="1" applyBorder="1" applyAlignment="1">
      <alignment vertical="center" wrapText="1"/>
    </xf>
    <xf numFmtId="0" fontId="1" fillId="0" borderId="2" xfId="0" applyFont="1" applyFill="1" applyBorder="1" applyAlignment="1">
      <alignment vertical="center" wrapText="1"/>
    </xf>
    <xf numFmtId="0" fontId="10" fillId="0" borderId="2" xfId="0" applyFont="1" applyFill="1" applyBorder="1" applyAlignment="1">
      <alignment horizontal="left" vertical="center" wrapText="1" indent="1"/>
    </xf>
    <xf numFmtId="0" fontId="11" fillId="0" borderId="2"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2" xfId="0" applyNumberFormat="1" applyFont="1" applyFill="1" applyBorder="1" applyAlignment="1">
      <alignment vertical="center"/>
    </xf>
    <xf numFmtId="0" fontId="12" fillId="0" borderId="2" xfId="0" applyFont="1" applyFill="1" applyBorder="1" applyAlignment="1">
      <alignment horizontal="left" vertical="center" wrapText="1" indent="1"/>
    </xf>
    <xf numFmtId="0" fontId="7" fillId="0" borderId="2" xfId="0" applyFont="1" applyFill="1" applyBorder="1" applyAlignment="1">
      <alignment vertical="center"/>
    </xf>
    <xf numFmtId="0" fontId="1" fillId="0" borderId="2" xfId="0" applyFont="1" applyFill="1" applyBorder="1" applyAlignment="1">
      <alignment horizontal="left" vertical="center" wrapText="1"/>
    </xf>
    <xf numFmtId="0" fontId="0" fillId="0" borderId="2" xfId="19" applyNumberFormat="1" applyFont="1" applyFill="1" applyBorder="1" applyAlignment="1">
      <alignment vertical="center"/>
    </xf>
    <xf numFmtId="0" fontId="0" fillId="2" borderId="2" xfId="19" applyNumberFormat="1" applyFont="1" applyFill="1" applyBorder="1" applyAlignment="1">
      <alignment vertical="center"/>
    </xf>
    <xf numFmtId="0" fontId="0" fillId="0" borderId="2" xfId="0" applyNumberFormat="1" applyFont="1" applyFill="1" applyBorder="1" applyAlignment="1">
      <alignment horizontal="right" vertical="center" wrapText="1"/>
    </xf>
    <xf numFmtId="0" fontId="13" fillId="0" borderId="2" xfId="19" applyNumberFormat="1" applyFont="1" applyFill="1" applyBorder="1" applyAlignment="1">
      <alignment vertical="center"/>
    </xf>
    <xf numFmtId="0" fontId="0" fillId="0" borderId="2" xfId="16" applyNumberFormat="1" applyFont="1" applyFill="1" applyBorder="1" applyAlignment="1">
      <alignment vertical="center" wrapText="1"/>
      <protection/>
    </xf>
    <xf numFmtId="0" fontId="0" fillId="0" borderId="1" xfId="19" applyNumberFormat="1" applyFont="1" applyFill="1" applyBorder="1" applyAlignment="1">
      <alignment vertical="center"/>
    </xf>
    <xf numFmtId="0" fontId="7" fillId="0" borderId="1"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0" fillId="0" borderId="2" xfId="19" applyNumberFormat="1" applyFont="1" applyFill="1" applyBorder="1" applyAlignment="1">
      <alignment vertical="center"/>
    </xf>
    <xf numFmtId="0" fontId="10" fillId="0" borderId="2" xfId="0" applyFont="1" applyBorder="1" applyAlignment="1">
      <alignment horizontal="left" vertical="center" wrapText="1" indent="1"/>
    </xf>
    <xf numFmtId="0" fontId="0" fillId="0" borderId="3" xfId="19" applyNumberFormat="1" applyFont="1" applyFill="1" applyBorder="1" applyAlignment="1">
      <alignment horizontal="center" vertical="center"/>
    </xf>
    <xf numFmtId="0" fontId="10" fillId="0" borderId="4" xfId="0" applyFont="1" applyBorder="1" applyAlignment="1">
      <alignment horizontal="left" vertical="center" wrapText="1" indent="1"/>
    </xf>
    <xf numFmtId="0" fontId="0" fillId="0" borderId="5" xfId="19" applyNumberFormat="1" applyFont="1" applyFill="1" applyBorder="1" applyAlignment="1">
      <alignment horizontal="center" vertical="center"/>
    </xf>
    <xf numFmtId="0" fontId="10" fillId="0" borderId="1" xfId="0" applyFont="1" applyBorder="1" applyAlignment="1">
      <alignment horizontal="left" vertical="center" wrapText="1" indent="1"/>
    </xf>
    <xf numFmtId="0" fontId="0" fillId="0" borderId="1" xfId="19" applyNumberFormat="1" applyFont="1" applyFill="1" applyBorder="1" applyAlignment="1">
      <alignment vertical="center"/>
    </xf>
    <xf numFmtId="0" fontId="7" fillId="0" borderId="2" xfId="0" applyFont="1" applyBorder="1" applyAlignment="1">
      <alignment horizontal="left" vertical="center" wrapText="1" indent="1"/>
    </xf>
    <xf numFmtId="0" fontId="0" fillId="0" borderId="0" xfId="0" applyFont="1" applyFill="1" applyBorder="1" applyAlignment="1">
      <alignment horizontal="left" vertical="center" wrapText="1" indent="1"/>
    </xf>
    <xf numFmtId="0" fontId="14" fillId="0" borderId="2" xfId="0" applyFont="1" applyFill="1" applyBorder="1" applyAlignment="1">
      <alignment horizontal="left" vertical="center" wrapText="1"/>
    </xf>
    <xf numFmtId="0" fontId="0" fillId="0" borderId="0" xfId="0" applyFont="1" applyFill="1" applyAlignment="1">
      <alignment horizontal="left" vertical="center" wrapText="1"/>
    </xf>
    <xf numFmtId="0" fontId="7" fillId="0" borderId="0" xfId="0" applyFont="1" applyAlignment="1">
      <alignment vertical="center" wrapText="1"/>
    </xf>
    <xf numFmtId="0" fontId="0" fillId="0" borderId="0" xfId="0" applyFont="1" applyAlignment="1">
      <alignment vertical="center" wrapText="1"/>
    </xf>
    <xf numFmtId="0" fontId="13" fillId="2" borderId="2" xfId="19" applyNumberFormat="1" applyFont="1" applyFill="1" applyBorder="1" applyAlignment="1">
      <alignment vertical="center"/>
    </xf>
    <xf numFmtId="0" fontId="0" fillId="2" borderId="1" xfId="19" applyNumberFormat="1" applyFont="1" applyFill="1" applyBorder="1" applyAlignment="1">
      <alignment vertical="center"/>
    </xf>
    <xf numFmtId="0" fontId="1" fillId="0" borderId="2" xfId="0" applyNumberFormat="1" applyFont="1" applyFill="1" applyBorder="1" applyAlignment="1">
      <alignment horizontal="right" vertical="center"/>
    </xf>
    <xf numFmtId="0" fontId="1" fillId="0" borderId="2" xfId="0" applyNumberFormat="1" applyFont="1" applyFill="1" applyBorder="1" applyAlignment="1">
      <alignment vertical="center"/>
    </xf>
    <xf numFmtId="0" fontId="0" fillId="0" borderId="2" xfId="19" applyNumberFormat="1" applyFont="1" applyFill="1" applyBorder="1" applyAlignment="1">
      <alignment vertical="center"/>
    </xf>
    <xf numFmtId="0" fontId="0" fillId="0" borderId="2" xfId="0" applyNumberFormat="1" applyFont="1" applyFill="1" applyBorder="1" applyAlignment="1">
      <alignment vertical="center"/>
    </xf>
    <xf numFmtId="0" fontId="0" fillId="0" borderId="2" xfId="0" applyNumberFormat="1" applyFont="1" applyFill="1" applyBorder="1" applyAlignment="1">
      <alignment horizontal="right" vertical="center" wrapText="1"/>
    </xf>
    <xf numFmtId="0" fontId="0" fillId="0" borderId="1" xfId="19" applyNumberFormat="1" applyFont="1" applyFill="1" applyBorder="1" applyAlignment="1">
      <alignment vertical="center"/>
    </xf>
    <xf numFmtId="0" fontId="0" fillId="0" borderId="2" xfId="0" applyNumberFormat="1" applyFont="1" applyFill="1" applyBorder="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2" xfId="0" applyFont="1" applyFill="1" applyBorder="1" applyAlignment="1">
      <alignment horizontal="center" vertical="center"/>
    </xf>
    <xf numFmtId="0" fontId="8"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 xfId="19" applyNumberFormat="1" applyFont="1" applyFill="1" applyBorder="1" applyAlignment="1">
      <alignment horizontal="center" vertical="center"/>
    </xf>
    <xf numFmtId="0" fontId="0" fillId="0" borderId="5" xfId="19"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7">
    <cellStyle name="Normal" xfId="0"/>
    <cellStyle name="Percent" xfId="15"/>
    <cellStyle name="常规_复件 2009年预算内重点支出"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51"/>
  <sheetViews>
    <sheetView showZeros="0" tabSelected="1" workbookViewId="0" topLeftCell="A1">
      <pane ySplit="4" topLeftCell="BM5" activePane="bottomLeft" state="frozen"/>
      <selection pane="topLeft" activeCell="A1" sqref="A1"/>
      <selection pane="bottomLeft" activeCell="B11" sqref="B11"/>
    </sheetView>
  </sheetViews>
  <sheetFormatPr defaultColWidth="9.00390625" defaultRowHeight="14.25"/>
  <cols>
    <col min="1" max="1" width="33.875" style="3" customWidth="1"/>
    <col min="2" max="2" width="12.875" style="3" customWidth="1"/>
    <col min="3" max="3" width="13.25390625" style="3" customWidth="1"/>
    <col min="4" max="4" width="13.50390625" style="3" customWidth="1"/>
    <col min="5" max="5" width="61.50390625" style="2" customWidth="1"/>
    <col min="6" max="6" width="44.375" style="2" customWidth="1"/>
    <col min="7" max="254" width="9.00390625" style="2" customWidth="1"/>
  </cols>
  <sheetData>
    <row r="1" spans="1:5" ht="29.25" customHeight="1">
      <c r="A1" s="59" t="s">
        <v>0</v>
      </c>
      <c r="B1" s="60"/>
      <c r="C1" s="60"/>
      <c r="D1" s="60"/>
      <c r="E1" s="60"/>
    </row>
    <row r="2" spans="1:5" ht="6.75" customHeight="1">
      <c r="A2" s="6"/>
      <c r="B2" s="7"/>
      <c r="C2" s="7"/>
      <c r="D2" s="7"/>
      <c r="E2" s="5"/>
    </row>
    <row r="3" spans="1:5" s="1" customFormat="1" ht="24" customHeight="1">
      <c r="A3" s="61" t="s">
        <v>1</v>
      </c>
      <c r="B3" s="63" t="s">
        <v>2</v>
      </c>
      <c r="C3" s="66" t="s">
        <v>3</v>
      </c>
      <c r="D3" s="66" t="s">
        <v>4</v>
      </c>
      <c r="E3" s="61" t="s">
        <v>5</v>
      </c>
    </row>
    <row r="4" spans="1:5" s="1" customFormat="1" ht="18.75" customHeight="1">
      <c r="A4" s="61"/>
      <c r="B4" s="63"/>
      <c r="C4" s="67"/>
      <c r="D4" s="67"/>
      <c r="E4" s="61"/>
    </row>
    <row r="5" spans="1:5" s="1" customFormat="1" ht="31.5" customHeight="1">
      <c r="A5" s="9" t="s">
        <v>6</v>
      </c>
      <c r="B5" s="10">
        <f>SUM(B6,B9,B38:B43,B47:B49,B64:B65,B179)</f>
        <v>217953.93000000002</v>
      </c>
      <c r="C5" s="10">
        <f>SUM(C6,C9,C38:C43,C47:C49,C64:C65,C179)</f>
        <v>217953.93000000002</v>
      </c>
      <c r="D5" s="10">
        <f>SUM(D6,D9,D38:D43,D47:D49,D64:D65,D179)</f>
        <v>92468.4461</v>
      </c>
      <c r="E5" s="11"/>
    </row>
    <row r="6" spans="1:5" ht="31.5" customHeight="1">
      <c r="A6" s="12" t="s">
        <v>7</v>
      </c>
      <c r="B6" s="13">
        <f>SUM(B7:B8)</f>
        <v>91500</v>
      </c>
      <c r="C6" s="13">
        <f>SUM(C7:C8)</f>
        <v>91500</v>
      </c>
      <c r="D6" s="13">
        <f>SUM(D7:D8)</f>
        <v>45750</v>
      </c>
      <c r="E6" s="14"/>
    </row>
    <row r="7" spans="1:5" ht="31.5" customHeight="1">
      <c r="A7" s="15" t="s">
        <v>8</v>
      </c>
      <c r="B7" s="16">
        <v>35000</v>
      </c>
      <c r="C7" s="16">
        <v>35000</v>
      </c>
      <c r="D7" s="16">
        <v>17500</v>
      </c>
      <c r="E7" s="17" t="s">
        <v>9</v>
      </c>
    </row>
    <row r="8" spans="1:5" ht="31.5" customHeight="1">
      <c r="A8" s="18" t="s">
        <v>10</v>
      </c>
      <c r="B8" s="16">
        <v>56500</v>
      </c>
      <c r="C8" s="16">
        <v>56500</v>
      </c>
      <c r="D8" s="16">
        <v>28250</v>
      </c>
      <c r="E8" s="17" t="s">
        <v>11</v>
      </c>
    </row>
    <row r="9" spans="1:5" ht="36.75" customHeight="1">
      <c r="A9" s="12" t="s">
        <v>12</v>
      </c>
      <c r="B9" s="19">
        <f>SUM(B10:B37)</f>
        <v>32118.95</v>
      </c>
      <c r="C9" s="19">
        <f>SUM(C10:C37)</f>
        <v>32118.95</v>
      </c>
      <c r="D9" s="19">
        <f>SUM(D10:D37)</f>
        <v>15906.9453</v>
      </c>
      <c r="E9" s="14"/>
    </row>
    <row r="10" spans="1:5" ht="42.75" customHeight="1">
      <c r="A10" s="15" t="s">
        <v>13</v>
      </c>
      <c r="B10" s="16">
        <v>3123.1</v>
      </c>
      <c r="C10" s="16">
        <v>3123.1</v>
      </c>
      <c r="D10" s="16">
        <v>1560</v>
      </c>
      <c r="E10" s="17" t="s">
        <v>14</v>
      </c>
    </row>
    <row r="11" spans="1:5" ht="204.75" customHeight="1">
      <c r="A11" s="15" t="s">
        <v>15</v>
      </c>
      <c r="B11" s="16">
        <v>2736.57</v>
      </c>
      <c r="C11" s="16">
        <v>2736.57</v>
      </c>
      <c r="D11" s="16">
        <v>1233</v>
      </c>
      <c r="E11" s="17" t="s">
        <v>16</v>
      </c>
    </row>
    <row r="12" spans="1:5" ht="187.5" customHeight="1">
      <c r="A12" s="15" t="s">
        <v>17</v>
      </c>
      <c r="B12" s="16">
        <v>131.91</v>
      </c>
      <c r="C12" s="16">
        <v>131.91</v>
      </c>
      <c r="D12" s="16"/>
      <c r="E12" s="17" t="s">
        <v>18</v>
      </c>
    </row>
    <row r="13" spans="1:5" ht="68.25" customHeight="1">
      <c r="A13" s="15" t="s">
        <v>19</v>
      </c>
      <c r="B13" s="16">
        <v>203.29</v>
      </c>
      <c r="C13" s="16">
        <v>203.29</v>
      </c>
      <c r="D13" s="16">
        <v>100</v>
      </c>
      <c r="E13" s="17" t="s">
        <v>20</v>
      </c>
    </row>
    <row r="14" spans="1:5" ht="68.25" customHeight="1">
      <c r="A14" s="15" t="s">
        <v>21</v>
      </c>
      <c r="B14" s="16">
        <v>112.38</v>
      </c>
      <c r="C14" s="16">
        <v>112.38</v>
      </c>
      <c r="D14" s="16">
        <v>56</v>
      </c>
      <c r="E14" s="17" t="s">
        <v>22</v>
      </c>
    </row>
    <row r="15" spans="1:5" ht="68.25" customHeight="1">
      <c r="A15" s="15" t="s">
        <v>23</v>
      </c>
      <c r="B15" s="16">
        <v>8188.97</v>
      </c>
      <c r="C15" s="16">
        <v>8188.97</v>
      </c>
      <c r="D15" s="16">
        <v>4194</v>
      </c>
      <c r="E15" s="17" t="s">
        <v>24</v>
      </c>
    </row>
    <row r="16" spans="1:5" ht="360" customHeight="1">
      <c r="A16" s="15" t="s">
        <v>25</v>
      </c>
      <c r="B16" s="16">
        <v>2795.84</v>
      </c>
      <c r="C16" s="16">
        <v>2795.84</v>
      </c>
      <c r="D16" s="16">
        <v>1435</v>
      </c>
      <c r="E16" s="17" t="s">
        <v>26</v>
      </c>
    </row>
    <row r="17" spans="1:5" ht="193.5" customHeight="1">
      <c r="A17" s="15" t="s">
        <v>27</v>
      </c>
      <c r="B17" s="16">
        <v>548.33</v>
      </c>
      <c r="C17" s="16">
        <v>548.33</v>
      </c>
      <c r="D17" s="16">
        <v>137</v>
      </c>
      <c r="E17" s="17" t="s">
        <v>28</v>
      </c>
    </row>
    <row r="18" spans="1:5" ht="57.75" customHeight="1">
      <c r="A18" s="15" t="s">
        <v>29</v>
      </c>
      <c r="B18" s="16">
        <v>3054.21</v>
      </c>
      <c r="C18" s="16">
        <v>3054.21</v>
      </c>
      <c r="D18" s="16">
        <v>3054.21</v>
      </c>
      <c r="E18" s="17" t="s">
        <v>30</v>
      </c>
    </row>
    <row r="19" spans="1:5" ht="72.75" customHeight="1">
      <c r="A19" s="15" t="s">
        <v>31</v>
      </c>
      <c r="B19" s="16">
        <v>1007</v>
      </c>
      <c r="C19" s="16">
        <v>1007</v>
      </c>
      <c r="D19" s="16"/>
      <c r="E19" s="17" t="s">
        <v>32</v>
      </c>
    </row>
    <row r="20" spans="1:5" ht="69" customHeight="1">
      <c r="A20" s="15" t="s">
        <v>33</v>
      </c>
      <c r="B20" s="16">
        <v>1007</v>
      </c>
      <c r="C20" s="16">
        <v>1007</v>
      </c>
      <c r="D20" s="16"/>
      <c r="E20" s="17" t="s">
        <v>34</v>
      </c>
    </row>
    <row r="21" spans="1:5" s="3" customFormat="1" ht="108" customHeight="1">
      <c r="A21" s="15" t="s">
        <v>35</v>
      </c>
      <c r="B21" s="16">
        <v>500</v>
      </c>
      <c r="C21" s="16">
        <v>500</v>
      </c>
      <c r="D21" s="16"/>
      <c r="E21" s="17" t="s">
        <v>36</v>
      </c>
    </row>
    <row r="22" spans="1:5" ht="39" customHeight="1">
      <c r="A22" s="15" t="s">
        <v>37</v>
      </c>
      <c r="B22" s="16">
        <v>180</v>
      </c>
      <c r="C22" s="16">
        <v>180</v>
      </c>
      <c r="D22" s="16"/>
      <c r="E22" s="17"/>
    </row>
    <row r="23" spans="1:5" ht="39" customHeight="1">
      <c r="A23" s="15" t="s">
        <v>38</v>
      </c>
      <c r="B23" s="16">
        <v>201.4</v>
      </c>
      <c r="C23" s="16">
        <v>201.4</v>
      </c>
      <c r="D23" s="16"/>
      <c r="E23" s="17" t="s">
        <v>39</v>
      </c>
    </row>
    <row r="24" spans="1:5" s="3" customFormat="1" ht="93" customHeight="1">
      <c r="A24" s="15" t="s">
        <v>40</v>
      </c>
      <c r="B24" s="16">
        <v>938.24</v>
      </c>
      <c r="C24" s="16">
        <v>938.24</v>
      </c>
      <c r="D24" s="16">
        <v>466</v>
      </c>
      <c r="E24" s="17" t="s">
        <v>41</v>
      </c>
    </row>
    <row r="25" spans="1:5" s="3" customFormat="1" ht="27.75" customHeight="1">
      <c r="A25" s="15" t="s">
        <v>42</v>
      </c>
      <c r="B25" s="16">
        <v>325</v>
      </c>
      <c r="C25" s="16">
        <v>325</v>
      </c>
      <c r="D25" s="16">
        <v>160</v>
      </c>
      <c r="E25" s="17" t="s">
        <v>43</v>
      </c>
    </row>
    <row r="26" spans="1:5" s="3" customFormat="1" ht="27.75" customHeight="1">
      <c r="A26" s="15" t="s">
        <v>44</v>
      </c>
      <c r="B26" s="16">
        <v>100</v>
      </c>
      <c r="C26" s="16">
        <v>100</v>
      </c>
      <c r="D26" s="16"/>
      <c r="E26" s="17" t="s">
        <v>45</v>
      </c>
    </row>
    <row r="27" spans="1:5" s="3" customFormat="1" ht="66.75" customHeight="1">
      <c r="A27" s="15" t="s">
        <v>46</v>
      </c>
      <c r="B27" s="16">
        <v>4335.24</v>
      </c>
      <c r="C27" s="16">
        <v>4335.24</v>
      </c>
      <c r="D27" s="16">
        <v>2166</v>
      </c>
      <c r="E27" s="17" t="s">
        <v>47</v>
      </c>
    </row>
    <row r="28" spans="1:5" ht="92.25" customHeight="1">
      <c r="A28" s="15" t="s">
        <v>48</v>
      </c>
      <c r="B28" s="16">
        <v>100</v>
      </c>
      <c r="C28" s="16">
        <v>100</v>
      </c>
      <c r="D28" s="16">
        <v>25</v>
      </c>
      <c r="E28" s="17" t="s">
        <v>49</v>
      </c>
    </row>
    <row r="29" spans="1:5" ht="79.5" customHeight="1">
      <c r="A29" s="15" t="s">
        <v>50</v>
      </c>
      <c r="B29" s="16">
        <v>187.03</v>
      </c>
      <c r="C29" s="16">
        <v>187.03</v>
      </c>
      <c r="D29" s="16">
        <v>138</v>
      </c>
      <c r="E29" s="17" t="s">
        <v>51</v>
      </c>
    </row>
    <row r="30" spans="1:5" ht="66" customHeight="1">
      <c r="A30" s="15" t="s">
        <v>52</v>
      </c>
      <c r="B30" s="16">
        <v>717.98</v>
      </c>
      <c r="C30" s="16">
        <v>717.98</v>
      </c>
      <c r="D30" s="16"/>
      <c r="E30" s="17" t="s">
        <v>53</v>
      </c>
    </row>
    <row r="31" spans="1:5" ht="94.5" customHeight="1">
      <c r="A31" s="15" t="s">
        <v>54</v>
      </c>
      <c r="B31" s="16">
        <v>18.43</v>
      </c>
      <c r="C31" s="16">
        <v>18.43</v>
      </c>
      <c r="D31" s="16"/>
      <c r="E31" s="17" t="s">
        <v>55</v>
      </c>
    </row>
    <row r="32" spans="1:5" ht="52.5" customHeight="1">
      <c r="A32" s="15" t="s">
        <v>56</v>
      </c>
      <c r="B32" s="16">
        <v>338.96</v>
      </c>
      <c r="C32" s="16">
        <v>338.96</v>
      </c>
      <c r="D32" s="16">
        <v>250</v>
      </c>
      <c r="E32" s="17" t="s">
        <v>57</v>
      </c>
    </row>
    <row r="33" spans="1:5" ht="134.25" customHeight="1">
      <c r="A33" s="15" t="s">
        <v>58</v>
      </c>
      <c r="B33" s="16">
        <v>89.91</v>
      </c>
      <c r="C33" s="16">
        <v>89.91</v>
      </c>
      <c r="D33" s="16">
        <v>20.7353</v>
      </c>
      <c r="E33" s="17" t="s">
        <v>59</v>
      </c>
    </row>
    <row r="34" spans="1:5" ht="25.5" customHeight="1">
      <c r="A34" s="15" t="s">
        <v>60</v>
      </c>
      <c r="B34" s="16">
        <v>20</v>
      </c>
      <c r="C34" s="16">
        <v>20</v>
      </c>
      <c r="D34" s="16"/>
      <c r="E34" s="17" t="s">
        <v>61</v>
      </c>
    </row>
    <row r="35" spans="1:5" ht="25.5" customHeight="1">
      <c r="A35" s="15" t="s">
        <v>62</v>
      </c>
      <c r="B35" s="16">
        <v>412</v>
      </c>
      <c r="C35" s="16">
        <v>412</v>
      </c>
      <c r="D35" s="16">
        <v>412</v>
      </c>
      <c r="E35" s="17" t="s">
        <v>63</v>
      </c>
    </row>
    <row r="36" spans="1:5" ht="25.5" customHeight="1">
      <c r="A36" s="15" t="s">
        <v>64</v>
      </c>
      <c r="B36" s="16">
        <v>635</v>
      </c>
      <c r="C36" s="16">
        <v>635</v>
      </c>
      <c r="D36" s="16">
        <v>500</v>
      </c>
      <c r="E36" s="17" t="s">
        <v>65</v>
      </c>
    </row>
    <row r="37" spans="1:5" ht="56.25" customHeight="1">
      <c r="A37" s="15" t="s">
        <v>66</v>
      </c>
      <c r="B37" s="16">
        <v>111.16</v>
      </c>
      <c r="C37" s="16">
        <v>111.16</v>
      </c>
      <c r="D37" s="16"/>
      <c r="E37" s="17" t="s">
        <v>67</v>
      </c>
    </row>
    <row r="38" spans="1:5" s="4" customFormat="1" ht="37.5" customHeight="1">
      <c r="A38" s="20" t="s">
        <v>68</v>
      </c>
      <c r="B38" s="19">
        <v>14324.75</v>
      </c>
      <c r="C38" s="19">
        <v>14324.75</v>
      </c>
      <c r="D38" s="52">
        <v>7162</v>
      </c>
      <c r="E38" s="17"/>
    </row>
    <row r="39" spans="1:5" ht="22.5" customHeight="1">
      <c r="A39" s="12" t="s">
        <v>69</v>
      </c>
      <c r="B39" s="19">
        <v>1074.04</v>
      </c>
      <c r="C39" s="19">
        <v>1074.04</v>
      </c>
      <c r="D39" s="52">
        <v>537.02</v>
      </c>
      <c r="E39" s="17"/>
    </row>
    <row r="40" spans="1:5" ht="22.5" customHeight="1">
      <c r="A40" s="12" t="s">
        <v>70</v>
      </c>
      <c r="B40" s="19">
        <v>605.06</v>
      </c>
      <c r="C40" s="19">
        <v>605.06</v>
      </c>
      <c r="D40" s="52">
        <v>302.53</v>
      </c>
      <c r="E40" s="17"/>
    </row>
    <row r="41" spans="1:5" ht="32.25" customHeight="1">
      <c r="A41" s="21" t="s">
        <v>71</v>
      </c>
      <c r="B41" s="19">
        <v>273.5</v>
      </c>
      <c r="C41" s="19">
        <v>273.5</v>
      </c>
      <c r="D41" s="52">
        <v>136.75</v>
      </c>
      <c r="E41" s="17" t="s">
        <v>72</v>
      </c>
    </row>
    <row r="42" spans="1:5" ht="69.75" customHeight="1">
      <c r="A42" s="21" t="s">
        <v>73</v>
      </c>
      <c r="B42" s="19">
        <v>83</v>
      </c>
      <c r="C42" s="19">
        <v>83</v>
      </c>
      <c r="D42" s="52">
        <v>42</v>
      </c>
      <c r="E42" s="22" t="s">
        <v>74</v>
      </c>
    </row>
    <row r="43" spans="1:5" ht="28.5" customHeight="1">
      <c r="A43" s="21" t="s">
        <v>75</v>
      </c>
      <c r="B43" s="13">
        <f>SUM(B44:B46)</f>
        <v>540</v>
      </c>
      <c r="C43" s="13">
        <f>SUM(C44:C46)</f>
        <v>540</v>
      </c>
      <c r="D43" s="53">
        <f>SUM(D44:D46)</f>
        <v>270</v>
      </c>
      <c r="E43" s="17"/>
    </row>
    <row r="44" spans="1:5" ht="42.75" customHeight="1">
      <c r="A44" s="15" t="s">
        <v>76</v>
      </c>
      <c r="B44" s="16">
        <v>170</v>
      </c>
      <c r="C44" s="16">
        <v>170</v>
      </c>
      <c r="D44" s="16">
        <v>85</v>
      </c>
      <c r="E44" s="22" t="s">
        <v>77</v>
      </c>
    </row>
    <row r="45" spans="1:5" ht="27.75" customHeight="1">
      <c r="A45" s="15" t="s">
        <v>78</v>
      </c>
      <c r="B45" s="16">
        <v>200</v>
      </c>
      <c r="C45" s="16">
        <v>200</v>
      </c>
      <c r="D45" s="16">
        <v>100</v>
      </c>
      <c r="E45" s="22" t="s">
        <v>79</v>
      </c>
    </row>
    <row r="46" spans="1:5" ht="27.75" customHeight="1">
      <c r="A46" s="15" t="s">
        <v>80</v>
      </c>
      <c r="B46" s="16">
        <v>170</v>
      </c>
      <c r="C46" s="16">
        <v>170</v>
      </c>
      <c r="D46" s="16">
        <v>85</v>
      </c>
      <c r="E46" s="22" t="s">
        <v>81</v>
      </c>
    </row>
    <row r="47" spans="1:5" ht="31.5" customHeight="1">
      <c r="A47" s="12" t="s">
        <v>82</v>
      </c>
      <c r="B47" s="13">
        <v>6238.1</v>
      </c>
      <c r="C47" s="13">
        <v>6238.1</v>
      </c>
      <c r="D47" s="53">
        <v>3119</v>
      </c>
      <c r="E47" s="17"/>
    </row>
    <row r="48" spans="1:6" ht="52.5" customHeight="1">
      <c r="A48" s="21" t="s">
        <v>83</v>
      </c>
      <c r="B48" s="19">
        <v>515</v>
      </c>
      <c r="C48" s="19">
        <v>515</v>
      </c>
      <c r="D48" s="19">
        <v>120</v>
      </c>
      <c r="E48" s="23" t="s">
        <v>84</v>
      </c>
      <c r="F48" s="24" t="s">
        <v>85</v>
      </c>
    </row>
    <row r="49" spans="1:5" ht="33.75" customHeight="1">
      <c r="A49" s="21" t="s">
        <v>86</v>
      </c>
      <c r="B49" s="13">
        <f>SUM(B50:B61)</f>
        <v>3814.9000000000005</v>
      </c>
      <c r="C49" s="13">
        <f>SUM(C50:C61)</f>
        <v>3814.9000000000005</v>
      </c>
      <c r="D49" s="53">
        <f>SUM(D50:D61)</f>
        <v>1928.45</v>
      </c>
      <c r="E49" s="17"/>
    </row>
    <row r="50" spans="1:5" ht="30" customHeight="1">
      <c r="A50" s="15" t="s">
        <v>87</v>
      </c>
      <c r="B50" s="16">
        <v>1954</v>
      </c>
      <c r="C50" s="16">
        <v>1954</v>
      </c>
      <c r="D50" s="16">
        <v>977</v>
      </c>
      <c r="E50" s="17" t="s">
        <v>88</v>
      </c>
    </row>
    <row r="51" spans="1:5" ht="30" customHeight="1">
      <c r="A51" s="15" t="s">
        <v>89</v>
      </c>
      <c r="B51" s="16">
        <v>110</v>
      </c>
      <c r="C51" s="16">
        <v>110</v>
      </c>
      <c r="D51" s="16">
        <v>50</v>
      </c>
      <c r="E51" s="17" t="s">
        <v>90</v>
      </c>
    </row>
    <row r="52" spans="1:5" ht="30" customHeight="1">
      <c r="A52" s="15" t="s">
        <v>91</v>
      </c>
      <c r="B52" s="16">
        <v>224</v>
      </c>
      <c r="C52" s="16">
        <v>224</v>
      </c>
      <c r="D52" s="16">
        <v>112</v>
      </c>
      <c r="E52" s="17" t="s">
        <v>92</v>
      </c>
    </row>
    <row r="53" spans="1:5" ht="30" customHeight="1">
      <c r="A53" s="15" t="s">
        <v>93</v>
      </c>
      <c r="B53" s="16">
        <v>757.1</v>
      </c>
      <c r="C53" s="16">
        <v>757.1</v>
      </c>
      <c r="D53" s="16">
        <v>378.55</v>
      </c>
      <c r="E53" s="17"/>
    </row>
    <row r="54" spans="1:5" ht="49.5" customHeight="1">
      <c r="A54" s="15" t="s">
        <v>94</v>
      </c>
      <c r="B54" s="16">
        <v>51.36</v>
      </c>
      <c r="C54" s="16">
        <v>51.36</v>
      </c>
      <c r="D54" s="16">
        <v>25</v>
      </c>
      <c r="E54" s="17" t="s">
        <v>95</v>
      </c>
    </row>
    <row r="55" spans="1:5" ht="41.25" customHeight="1">
      <c r="A55" s="15" t="s">
        <v>96</v>
      </c>
      <c r="B55" s="16">
        <v>78.58</v>
      </c>
      <c r="C55" s="16">
        <v>78.58</v>
      </c>
      <c r="D55" s="16">
        <v>39</v>
      </c>
      <c r="E55" s="22" t="s">
        <v>97</v>
      </c>
    </row>
    <row r="56" spans="1:5" ht="45.75" customHeight="1">
      <c r="A56" s="15" t="s">
        <v>98</v>
      </c>
      <c r="B56" s="16">
        <v>76.8</v>
      </c>
      <c r="C56" s="16">
        <v>76.8</v>
      </c>
      <c r="D56" s="16">
        <v>38</v>
      </c>
      <c r="E56" s="22" t="s">
        <v>99</v>
      </c>
    </row>
    <row r="57" spans="1:5" ht="65.25" customHeight="1">
      <c r="A57" s="15" t="s">
        <v>100</v>
      </c>
      <c r="B57" s="25">
        <v>196.8</v>
      </c>
      <c r="C57" s="25">
        <v>196.8</v>
      </c>
      <c r="D57" s="25">
        <v>98</v>
      </c>
      <c r="E57" s="17" t="s">
        <v>101</v>
      </c>
    </row>
    <row r="58" spans="1:5" ht="33" customHeight="1">
      <c r="A58" s="15" t="s">
        <v>102</v>
      </c>
      <c r="B58" s="25">
        <v>22</v>
      </c>
      <c r="C58" s="25">
        <v>22</v>
      </c>
      <c r="D58" s="25">
        <v>10</v>
      </c>
      <c r="E58" s="17" t="s">
        <v>103</v>
      </c>
    </row>
    <row r="59" spans="1:5" ht="33" customHeight="1">
      <c r="A59" s="15" t="s">
        <v>104</v>
      </c>
      <c r="B59" s="25">
        <v>44</v>
      </c>
      <c r="C59" s="25">
        <v>44</v>
      </c>
      <c r="D59" s="25">
        <v>44</v>
      </c>
      <c r="E59" s="17" t="s">
        <v>105</v>
      </c>
    </row>
    <row r="60" spans="1:5" ht="33" customHeight="1">
      <c r="A60" s="15" t="s">
        <v>106</v>
      </c>
      <c r="B60" s="25">
        <v>188.46</v>
      </c>
      <c r="C60" s="25">
        <v>188.46</v>
      </c>
      <c r="D60" s="25">
        <v>94</v>
      </c>
      <c r="E60" s="17" t="s">
        <v>107</v>
      </c>
    </row>
    <row r="61" spans="1:5" ht="33" customHeight="1">
      <c r="A61" s="26" t="s">
        <v>108</v>
      </c>
      <c r="B61" s="25">
        <f>SUM(B62:B63)</f>
        <v>111.8</v>
      </c>
      <c r="C61" s="25">
        <f>SUM(C62:C63)</f>
        <v>111.8</v>
      </c>
      <c r="D61" s="25">
        <f>SUM(D62:D63)</f>
        <v>62.9</v>
      </c>
      <c r="E61" s="17"/>
    </row>
    <row r="62" spans="1:5" ht="78.75" customHeight="1">
      <c r="A62" s="15" t="s">
        <v>109</v>
      </c>
      <c r="B62" s="25">
        <v>97.8</v>
      </c>
      <c r="C62" s="25">
        <v>97.8</v>
      </c>
      <c r="D62" s="25">
        <v>48.9</v>
      </c>
      <c r="E62" s="17" t="s">
        <v>110</v>
      </c>
    </row>
    <row r="63" spans="1:5" ht="33" customHeight="1">
      <c r="A63" s="15" t="s">
        <v>111</v>
      </c>
      <c r="B63" s="25">
        <v>14</v>
      </c>
      <c r="C63" s="25">
        <v>14</v>
      </c>
      <c r="D63" s="25">
        <v>14</v>
      </c>
      <c r="E63" s="17" t="s">
        <v>112</v>
      </c>
    </row>
    <row r="64" spans="1:5" ht="25.5" customHeight="1">
      <c r="A64" s="21" t="s">
        <v>113</v>
      </c>
      <c r="B64" s="13">
        <v>26000</v>
      </c>
      <c r="C64" s="13">
        <v>26000</v>
      </c>
      <c r="D64" s="13">
        <v>4152.9088</v>
      </c>
      <c r="E64" s="17" t="s">
        <v>114</v>
      </c>
    </row>
    <row r="65" spans="1:5" ht="25.5" customHeight="1">
      <c r="A65" s="21" t="s">
        <v>115</v>
      </c>
      <c r="B65" s="13">
        <f>SUM(B66,B77,B102,B117,B140,B158:B160,B178,B144,B156,B157)</f>
        <v>38366.630000000005</v>
      </c>
      <c r="C65" s="13">
        <f>SUM(C66,C77,C102,C117,C140,C158:C160,C178,C144,C156,C157)</f>
        <v>38366.630000000005</v>
      </c>
      <c r="D65" s="13">
        <f>SUM(D66,D77,D102,D117,D140,D158:D160,D178,D144,D156,D157)</f>
        <v>13040.841999999999</v>
      </c>
      <c r="E65" s="27"/>
    </row>
    <row r="66" spans="1:5" ht="24" customHeight="1">
      <c r="A66" s="28" t="s">
        <v>116</v>
      </c>
      <c r="B66" s="25">
        <f>SUM(B67:B76)</f>
        <v>2585.7200000000003</v>
      </c>
      <c r="C66" s="25">
        <f>SUM(C67:C76)</f>
        <v>2585.7200000000003</v>
      </c>
      <c r="D66" s="25">
        <f>SUM(D67:D76)</f>
        <v>1252.96</v>
      </c>
      <c r="E66" s="27"/>
    </row>
    <row r="67" spans="1:5" ht="24" customHeight="1">
      <c r="A67" s="15" t="s">
        <v>117</v>
      </c>
      <c r="B67" s="25">
        <v>100</v>
      </c>
      <c r="C67" s="25">
        <v>100</v>
      </c>
      <c r="D67" s="25"/>
      <c r="E67" s="17"/>
    </row>
    <row r="68" spans="1:5" ht="24" customHeight="1">
      <c r="A68" s="15" t="s">
        <v>118</v>
      </c>
      <c r="B68" s="25">
        <v>150</v>
      </c>
      <c r="C68" s="25">
        <v>150</v>
      </c>
      <c r="D68" s="25"/>
      <c r="E68" s="17"/>
    </row>
    <row r="69" spans="1:5" ht="24" customHeight="1">
      <c r="A69" s="15" t="s">
        <v>119</v>
      </c>
      <c r="B69" s="16">
        <v>100</v>
      </c>
      <c r="C69" s="16">
        <v>100</v>
      </c>
      <c r="D69" s="16">
        <v>50</v>
      </c>
      <c r="E69" s="17"/>
    </row>
    <row r="70" spans="1:5" ht="31.5" customHeight="1">
      <c r="A70" s="15" t="s">
        <v>120</v>
      </c>
      <c r="B70" s="25">
        <v>30</v>
      </c>
      <c r="C70" s="25">
        <v>30</v>
      </c>
      <c r="D70" s="25"/>
      <c r="E70" s="17"/>
    </row>
    <row r="71" spans="1:5" ht="31.5" customHeight="1">
      <c r="A71" s="15" t="s">
        <v>121</v>
      </c>
      <c r="B71" s="13">
        <v>100</v>
      </c>
      <c r="C71" s="13">
        <v>100</v>
      </c>
      <c r="D71" s="13"/>
      <c r="E71" s="17" t="s">
        <v>122</v>
      </c>
    </row>
    <row r="72" spans="1:5" ht="40.5" customHeight="1">
      <c r="A72" s="15" t="s">
        <v>123</v>
      </c>
      <c r="B72" s="25">
        <v>846.34</v>
      </c>
      <c r="C72" s="25">
        <v>846.34</v>
      </c>
      <c r="D72" s="25">
        <v>700</v>
      </c>
      <c r="E72" s="17" t="s">
        <v>124</v>
      </c>
    </row>
    <row r="73" spans="1:5" ht="31.5" customHeight="1">
      <c r="A73" s="15" t="s">
        <v>125</v>
      </c>
      <c r="B73" s="25">
        <v>100</v>
      </c>
      <c r="C73" s="25">
        <v>100</v>
      </c>
      <c r="D73" s="25"/>
      <c r="E73" s="17" t="s">
        <v>126</v>
      </c>
    </row>
    <row r="74" spans="1:5" ht="31.5" customHeight="1">
      <c r="A74" s="15" t="s">
        <v>127</v>
      </c>
      <c r="B74" s="25">
        <v>405.92</v>
      </c>
      <c r="C74" s="25">
        <v>405.92</v>
      </c>
      <c r="D74" s="25">
        <v>202.96</v>
      </c>
      <c r="E74" s="17" t="s">
        <v>128</v>
      </c>
    </row>
    <row r="75" spans="1:5" ht="41.25" customHeight="1">
      <c r="A75" s="15" t="s">
        <v>129</v>
      </c>
      <c r="B75" s="25">
        <v>113</v>
      </c>
      <c r="C75" s="25">
        <v>113</v>
      </c>
      <c r="D75" s="25">
        <v>100</v>
      </c>
      <c r="E75" s="17"/>
    </row>
    <row r="76" spans="1:5" ht="63" customHeight="1">
      <c r="A76" s="15" t="s">
        <v>130</v>
      </c>
      <c r="B76" s="25">
        <v>640.46</v>
      </c>
      <c r="C76" s="25">
        <v>640.46</v>
      </c>
      <c r="D76" s="25">
        <v>200</v>
      </c>
      <c r="E76" s="17" t="s">
        <v>131</v>
      </c>
    </row>
    <row r="77" spans="1:5" ht="34.5" customHeight="1">
      <c r="A77" s="28" t="s">
        <v>132</v>
      </c>
      <c r="B77" s="25">
        <f>SUM(B88:B95,B78,B82)</f>
        <v>11193.199999999999</v>
      </c>
      <c r="C77" s="25">
        <f>SUM(C88:C95,C78,C82)</f>
        <v>11193.199999999999</v>
      </c>
      <c r="D77" s="25">
        <f>SUM(D88:D95,D78,D82)</f>
        <v>3273.3999999999996</v>
      </c>
      <c r="E77" s="17"/>
    </row>
    <row r="78" spans="1:5" ht="33" customHeight="1">
      <c r="A78" s="15" t="s">
        <v>133</v>
      </c>
      <c r="B78" s="25">
        <f>SUM(B79:B81)</f>
        <v>1392.9</v>
      </c>
      <c r="C78" s="25">
        <f>SUM(C79:C81)</f>
        <v>1392.9</v>
      </c>
      <c r="D78" s="25">
        <f>SUM(D79:D81)</f>
        <v>429.54</v>
      </c>
      <c r="E78" s="17"/>
    </row>
    <row r="79" spans="1:5" ht="41.25" customHeight="1">
      <c r="A79" s="15" t="s">
        <v>134</v>
      </c>
      <c r="B79" s="29">
        <v>750</v>
      </c>
      <c r="C79" s="29">
        <v>750</v>
      </c>
      <c r="D79" s="30">
        <v>208.74</v>
      </c>
      <c r="E79" s="17" t="s">
        <v>135</v>
      </c>
    </row>
    <row r="80" spans="1:5" ht="55.5" customHeight="1">
      <c r="A80" s="15" t="s">
        <v>136</v>
      </c>
      <c r="B80" s="29">
        <v>188</v>
      </c>
      <c r="C80" s="29">
        <v>188</v>
      </c>
      <c r="D80" s="54">
        <v>94</v>
      </c>
      <c r="E80" s="17" t="s">
        <v>137</v>
      </c>
    </row>
    <row r="81" spans="1:5" ht="54" customHeight="1">
      <c r="A81" s="15" t="s">
        <v>138</v>
      </c>
      <c r="B81" s="29">
        <v>454.9</v>
      </c>
      <c r="C81" s="29">
        <v>454.9</v>
      </c>
      <c r="D81" s="30">
        <v>126.8</v>
      </c>
      <c r="E81" s="17" t="s">
        <v>139</v>
      </c>
    </row>
    <row r="82" spans="1:5" ht="28.5" customHeight="1">
      <c r="A82" s="15" t="s">
        <v>140</v>
      </c>
      <c r="B82" s="25">
        <f>SUM(B83:B87)</f>
        <v>210.5</v>
      </c>
      <c r="C82" s="25">
        <f>SUM(C83:C87)</f>
        <v>210.5</v>
      </c>
      <c r="D82" s="55">
        <f>SUM(D83:D87)</f>
        <v>130</v>
      </c>
      <c r="E82" s="14"/>
    </row>
    <row r="83" spans="1:5" ht="33.75" customHeight="1">
      <c r="A83" s="15" t="s">
        <v>141</v>
      </c>
      <c r="B83" s="29">
        <v>81</v>
      </c>
      <c r="C83" s="29">
        <v>81</v>
      </c>
      <c r="D83" s="29">
        <v>50</v>
      </c>
      <c r="E83" s="17" t="s">
        <v>142</v>
      </c>
    </row>
    <row r="84" spans="1:5" ht="57" customHeight="1">
      <c r="A84" s="15" t="s">
        <v>143</v>
      </c>
      <c r="B84" s="29">
        <v>34</v>
      </c>
      <c r="C84" s="29">
        <v>34</v>
      </c>
      <c r="D84" s="29">
        <v>25</v>
      </c>
      <c r="E84" s="17" t="s">
        <v>144</v>
      </c>
    </row>
    <row r="85" spans="1:5" ht="30" customHeight="1">
      <c r="A85" s="15" t="s">
        <v>145</v>
      </c>
      <c r="B85" s="29">
        <v>20</v>
      </c>
      <c r="C85" s="29">
        <v>20</v>
      </c>
      <c r="D85" s="29">
        <v>15</v>
      </c>
      <c r="E85" s="17"/>
    </row>
    <row r="86" spans="1:5" ht="42" customHeight="1">
      <c r="A86" s="15" t="s">
        <v>146</v>
      </c>
      <c r="B86" s="29">
        <v>52</v>
      </c>
      <c r="C86" s="29">
        <v>52</v>
      </c>
      <c r="D86" s="29">
        <v>30</v>
      </c>
      <c r="E86" s="17" t="s">
        <v>147</v>
      </c>
    </row>
    <row r="87" spans="1:5" ht="29.25" customHeight="1">
      <c r="A87" s="15" t="s">
        <v>148</v>
      </c>
      <c r="B87" s="29">
        <v>23.5</v>
      </c>
      <c r="C87" s="29">
        <v>23.5</v>
      </c>
      <c r="D87" s="29">
        <v>10</v>
      </c>
      <c r="E87" s="17" t="s">
        <v>149</v>
      </c>
    </row>
    <row r="88" spans="1:5" ht="39" customHeight="1">
      <c r="A88" s="15" t="s">
        <v>150</v>
      </c>
      <c r="B88" s="25">
        <v>118.5</v>
      </c>
      <c r="C88" s="25">
        <v>118.5</v>
      </c>
      <c r="D88" s="25"/>
      <c r="E88" s="17" t="s">
        <v>151</v>
      </c>
    </row>
    <row r="89" spans="1:5" ht="54" customHeight="1">
      <c r="A89" s="15" t="s">
        <v>152</v>
      </c>
      <c r="B89" s="31">
        <v>445</v>
      </c>
      <c r="C89" s="31">
        <v>445</v>
      </c>
      <c r="D89" s="56"/>
      <c r="E89" s="17" t="s">
        <v>153</v>
      </c>
    </row>
    <row r="90" spans="1:5" ht="52.5" customHeight="1">
      <c r="A90" s="15" t="s">
        <v>154</v>
      </c>
      <c r="B90" s="29">
        <v>125</v>
      </c>
      <c r="C90" s="29">
        <v>125</v>
      </c>
      <c r="D90" s="54"/>
      <c r="E90" s="17" t="s">
        <v>155</v>
      </c>
    </row>
    <row r="91" spans="1:5" ht="54.75" customHeight="1">
      <c r="A91" s="15" t="s">
        <v>156</v>
      </c>
      <c r="B91" s="32">
        <v>304.3</v>
      </c>
      <c r="C91" s="32">
        <v>304.3</v>
      </c>
      <c r="D91" s="50">
        <v>152.16</v>
      </c>
      <c r="E91" s="17" t="s">
        <v>157</v>
      </c>
    </row>
    <row r="92" spans="1:5" ht="62.25" customHeight="1">
      <c r="A92" s="15" t="s">
        <v>158</v>
      </c>
      <c r="B92" s="29">
        <v>150</v>
      </c>
      <c r="C92" s="29">
        <v>150</v>
      </c>
      <c r="D92" s="54">
        <v>150</v>
      </c>
      <c r="E92" s="17" t="s">
        <v>159</v>
      </c>
    </row>
    <row r="93" spans="1:5" ht="40.5" customHeight="1">
      <c r="A93" s="15" t="s">
        <v>160</v>
      </c>
      <c r="B93" s="29">
        <v>270</v>
      </c>
      <c r="C93" s="29">
        <v>270</v>
      </c>
      <c r="D93" s="29"/>
      <c r="E93" s="17" t="s">
        <v>161</v>
      </c>
    </row>
    <row r="94" spans="1:5" ht="40.5" customHeight="1">
      <c r="A94" s="15" t="s">
        <v>162</v>
      </c>
      <c r="B94" s="29">
        <v>300</v>
      </c>
      <c r="C94" s="29">
        <v>300</v>
      </c>
      <c r="D94" s="54"/>
      <c r="E94" s="17"/>
    </row>
    <row r="95" spans="1:5" ht="32.25" customHeight="1">
      <c r="A95" s="15" t="s">
        <v>163</v>
      </c>
      <c r="B95" s="25">
        <f>SUM(B96,B100:B101)</f>
        <v>7877</v>
      </c>
      <c r="C95" s="25">
        <f>SUM(C96,C100:C101)</f>
        <v>7877</v>
      </c>
      <c r="D95" s="25">
        <f>SUM(D96,D100:D101)</f>
        <v>2411.7</v>
      </c>
      <c r="E95" s="17" t="s">
        <v>164</v>
      </c>
    </row>
    <row r="96" spans="1:5" ht="32.25" customHeight="1">
      <c r="A96" s="15" t="s">
        <v>165</v>
      </c>
      <c r="B96" s="33">
        <f>SUM(B97:B99)</f>
        <v>7380</v>
      </c>
      <c r="C96" s="33">
        <f>SUM(C97:C99)</f>
        <v>7380</v>
      </c>
      <c r="D96" s="33">
        <f>SUM(D97:D99)</f>
        <v>2196.7</v>
      </c>
      <c r="E96" s="17"/>
    </row>
    <row r="97" spans="1:5" ht="78.75" customHeight="1">
      <c r="A97" s="15" t="s">
        <v>166</v>
      </c>
      <c r="B97" s="29">
        <v>4000</v>
      </c>
      <c r="C97" s="34">
        <v>4000</v>
      </c>
      <c r="D97" s="51">
        <v>1696.7</v>
      </c>
      <c r="E97" s="35" t="s">
        <v>167</v>
      </c>
    </row>
    <row r="98" spans="1:5" ht="54" customHeight="1">
      <c r="A98" s="15" t="s">
        <v>168</v>
      </c>
      <c r="B98" s="29">
        <v>1680</v>
      </c>
      <c r="C98" s="29">
        <v>1680</v>
      </c>
      <c r="D98" s="54">
        <v>500</v>
      </c>
      <c r="E98" s="17" t="s">
        <v>169</v>
      </c>
    </row>
    <row r="99" spans="1:5" ht="43.5" customHeight="1">
      <c r="A99" s="15" t="s">
        <v>170</v>
      </c>
      <c r="B99" s="29">
        <v>1700</v>
      </c>
      <c r="C99" s="34">
        <v>1700</v>
      </c>
      <c r="D99" s="57"/>
      <c r="E99" s="35" t="s">
        <v>171</v>
      </c>
    </row>
    <row r="100" spans="1:5" ht="54.75" customHeight="1">
      <c r="A100" s="15" t="s">
        <v>172</v>
      </c>
      <c r="B100" s="29">
        <v>87</v>
      </c>
      <c r="C100" s="29">
        <v>87</v>
      </c>
      <c r="D100" s="29"/>
      <c r="E100" s="17" t="s">
        <v>173</v>
      </c>
    </row>
    <row r="101" spans="1:5" ht="42.75" customHeight="1">
      <c r="A101" s="15" t="s">
        <v>174</v>
      </c>
      <c r="B101" s="29">
        <v>410</v>
      </c>
      <c r="C101" s="29">
        <v>410</v>
      </c>
      <c r="D101" s="54">
        <v>215</v>
      </c>
      <c r="E101" s="17" t="s">
        <v>175</v>
      </c>
    </row>
    <row r="102" spans="1:5" ht="29.25" customHeight="1">
      <c r="A102" s="28" t="s">
        <v>176</v>
      </c>
      <c r="B102" s="25">
        <f>SUM(B103:B112,B116)</f>
        <v>2876.4400000000005</v>
      </c>
      <c r="C102" s="25">
        <f>SUM(C103:C112,C116)</f>
        <v>2876.4400000000005</v>
      </c>
      <c r="D102" s="25">
        <f>SUM(D103:D112,D116)</f>
        <v>1477.5</v>
      </c>
      <c r="E102" s="27"/>
    </row>
    <row r="103" spans="1:5" ht="29.25" customHeight="1">
      <c r="A103" s="15" t="s">
        <v>177</v>
      </c>
      <c r="B103" s="16">
        <v>40</v>
      </c>
      <c r="C103" s="16">
        <v>40</v>
      </c>
      <c r="D103" s="58">
        <v>20</v>
      </c>
      <c r="E103" s="17" t="s">
        <v>178</v>
      </c>
    </row>
    <row r="104" spans="1:5" ht="29.25" customHeight="1">
      <c r="A104" s="15" t="s">
        <v>179</v>
      </c>
      <c r="B104" s="16">
        <v>34.4</v>
      </c>
      <c r="C104" s="16">
        <v>34.4</v>
      </c>
      <c r="D104" s="16">
        <v>15</v>
      </c>
      <c r="E104" s="17" t="s">
        <v>180</v>
      </c>
    </row>
    <row r="105" spans="1:5" ht="29.25" customHeight="1">
      <c r="A105" s="15" t="s">
        <v>181</v>
      </c>
      <c r="B105" s="16">
        <v>85</v>
      </c>
      <c r="C105" s="16">
        <v>85</v>
      </c>
      <c r="D105" s="16">
        <v>51</v>
      </c>
      <c r="E105" s="17"/>
    </row>
    <row r="106" spans="1:5" ht="29.25" customHeight="1">
      <c r="A106" s="15" t="s">
        <v>182</v>
      </c>
      <c r="B106" s="16">
        <v>20</v>
      </c>
      <c r="C106" s="16">
        <v>20</v>
      </c>
      <c r="D106" s="58">
        <v>10</v>
      </c>
      <c r="E106" s="17"/>
    </row>
    <row r="107" spans="1:5" ht="29.25" customHeight="1">
      <c r="A107" s="15" t="s">
        <v>183</v>
      </c>
      <c r="B107" s="16">
        <v>20</v>
      </c>
      <c r="C107" s="16">
        <v>20</v>
      </c>
      <c r="D107" s="58">
        <v>10</v>
      </c>
      <c r="E107" s="17"/>
    </row>
    <row r="108" spans="1:5" ht="29.25" customHeight="1">
      <c r="A108" s="15" t="s">
        <v>184</v>
      </c>
      <c r="B108" s="16">
        <v>35</v>
      </c>
      <c r="C108" s="16">
        <v>35</v>
      </c>
      <c r="D108" s="58">
        <v>15</v>
      </c>
      <c r="E108" s="17"/>
    </row>
    <row r="109" spans="1:5" ht="29.25" customHeight="1">
      <c r="A109" s="15" t="s">
        <v>185</v>
      </c>
      <c r="B109" s="16">
        <v>20</v>
      </c>
      <c r="C109" s="16">
        <v>20</v>
      </c>
      <c r="D109" s="58">
        <v>10</v>
      </c>
      <c r="E109" s="17"/>
    </row>
    <row r="110" spans="1:5" ht="29.25" customHeight="1">
      <c r="A110" s="15" t="s">
        <v>186</v>
      </c>
      <c r="B110" s="16">
        <v>10</v>
      </c>
      <c r="C110" s="16">
        <v>10</v>
      </c>
      <c r="D110" s="58">
        <v>10</v>
      </c>
      <c r="E110" s="17"/>
    </row>
    <row r="111" spans="1:5" ht="29.25" customHeight="1">
      <c r="A111" s="15" t="s">
        <v>187</v>
      </c>
      <c r="B111" s="16">
        <v>200</v>
      </c>
      <c r="C111" s="16">
        <v>200</v>
      </c>
      <c r="D111" s="58"/>
      <c r="E111" s="17"/>
    </row>
    <row r="112" spans="1:5" ht="29.25" customHeight="1">
      <c r="A112" s="15" t="s">
        <v>188</v>
      </c>
      <c r="B112" s="25">
        <f>SUM(B113:B115)</f>
        <v>2236.9700000000003</v>
      </c>
      <c r="C112" s="25">
        <f>SUM(C113:C115)</f>
        <v>2236.9700000000003</v>
      </c>
      <c r="D112" s="25">
        <f>SUM(D113:D115)</f>
        <v>1249</v>
      </c>
      <c r="E112" s="17"/>
    </row>
    <row r="113" spans="1:5" ht="45" customHeight="1">
      <c r="A113" s="15" t="s">
        <v>189</v>
      </c>
      <c r="B113" s="25">
        <v>1764.97</v>
      </c>
      <c r="C113" s="25">
        <v>1764.97</v>
      </c>
      <c r="D113" s="25">
        <v>1061.7399</v>
      </c>
      <c r="E113" s="17" t="s">
        <v>190</v>
      </c>
    </row>
    <row r="114" spans="1:5" ht="45.75" customHeight="1">
      <c r="A114" s="15" t="s">
        <v>191</v>
      </c>
      <c r="B114" s="25">
        <v>370.5</v>
      </c>
      <c r="C114" s="25">
        <v>370.5</v>
      </c>
      <c r="D114" s="25">
        <v>89.2601</v>
      </c>
      <c r="E114" s="17" t="s">
        <v>192</v>
      </c>
    </row>
    <row r="115" spans="1:5" ht="45.75" customHeight="1">
      <c r="A115" s="15" t="s">
        <v>193</v>
      </c>
      <c r="B115" s="25">
        <v>101.5</v>
      </c>
      <c r="C115" s="25">
        <v>101.5</v>
      </c>
      <c r="D115" s="25">
        <v>98</v>
      </c>
      <c r="E115" s="17" t="s">
        <v>194</v>
      </c>
    </row>
    <row r="116" spans="1:5" ht="40.5" customHeight="1">
      <c r="A116" s="15" t="s">
        <v>195</v>
      </c>
      <c r="B116" s="25">
        <v>175.07</v>
      </c>
      <c r="C116" s="25">
        <v>175.07</v>
      </c>
      <c r="D116" s="55">
        <v>87.5</v>
      </c>
      <c r="E116" s="17" t="s">
        <v>196</v>
      </c>
    </row>
    <row r="117" spans="1:5" ht="28.5" customHeight="1">
      <c r="A117" s="21" t="s">
        <v>197</v>
      </c>
      <c r="B117" s="13">
        <f>SUM(B118:B122,B125,B137:B139)</f>
        <v>1102.72</v>
      </c>
      <c r="C117" s="13">
        <f>SUM(C118:C122,C125,C137:C139)</f>
        <v>1102.72</v>
      </c>
      <c r="D117" s="13">
        <f>SUM(D118:D122,D125,D137:D139)</f>
        <v>470.39</v>
      </c>
      <c r="E117" s="17"/>
    </row>
    <row r="118" spans="1:5" ht="31.5" customHeight="1">
      <c r="A118" s="15" t="s">
        <v>198</v>
      </c>
      <c r="B118" s="25">
        <v>292.4</v>
      </c>
      <c r="C118" s="25">
        <v>292.4</v>
      </c>
      <c r="D118" s="55">
        <v>146.2</v>
      </c>
      <c r="E118" s="17" t="s">
        <v>199</v>
      </c>
    </row>
    <row r="119" spans="1:5" ht="37.5" customHeight="1">
      <c r="A119" s="15" t="s">
        <v>200</v>
      </c>
      <c r="B119" s="16">
        <v>30</v>
      </c>
      <c r="C119" s="16">
        <v>30</v>
      </c>
      <c r="D119" s="16"/>
      <c r="E119" s="17" t="s">
        <v>201</v>
      </c>
    </row>
    <row r="120" spans="1:5" ht="35.25" customHeight="1">
      <c r="A120" s="15" t="s">
        <v>202</v>
      </c>
      <c r="B120" s="16">
        <v>38.01</v>
      </c>
      <c r="C120" s="16">
        <v>38.01</v>
      </c>
      <c r="D120" s="16">
        <v>20</v>
      </c>
      <c r="E120" s="17" t="s">
        <v>203</v>
      </c>
    </row>
    <row r="121" spans="1:5" ht="33.75" customHeight="1">
      <c r="A121" s="15" t="s">
        <v>204</v>
      </c>
      <c r="B121" s="16">
        <v>43.86</v>
      </c>
      <c r="C121" s="16">
        <v>43.86</v>
      </c>
      <c r="D121" s="58">
        <v>22</v>
      </c>
      <c r="E121" s="17" t="s">
        <v>205</v>
      </c>
    </row>
    <row r="122" spans="1:5" ht="26.25" customHeight="1">
      <c r="A122" s="15" t="s">
        <v>206</v>
      </c>
      <c r="B122" s="25">
        <f>SUM(B123:B124)</f>
        <v>102.1</v>
      </c>
      <c r="C122" s="25">
        <f>SUM(C123:C124)</f>
        <v>102.1</v>
      </c>
      <c r="D122" s="25">
        <f>SUM(D123:D124)</f>
        <v>44.55</v>
      </c>
      <c r="E122" s="17" t="s">
        <v>207</v>
      </c>
    </row>
    <row r="123" spans="1:5" ht="29.25" customHeight="1">
      <c r="A123" s="15" t="s">
        <v>208</v>
      </c>
      <c r="B123" s="16">
        <v>89.1</v>
      </c>
      <c r="C123" s="16">
        <v>89.1</v>
      </c>
      <c r="D123" s="58">
        <v>44.55</v>
      </c>
      <c r="E123" s="17" t="s">
        <v>209</v>
      </c>
    </row>
    <row r="124" spans="1:5" ht="31.5" customHeight="1">
      <c r="A124" s="15" t="s">
        <v>210</v>
      </c>
      <c r="B124" s="16">
        <v>13</v>
      </c>
      <c r="C124" s="16">
        <v>13</v>
      </c>
      <c r="D124" s="16"/>
      <c r="E124" s="17" t="s">
        <v>211</v>
      </c>
    </row>
    <row r="125" spans="1:5" ht="36" customHeight="1">
      <c r="A125" s="15" t="s">
        <v>212</v>
      </c>
      <c r="B125" s="25">
        <f>SUM(B126:B136)</f>
        <v>469.34999999999997</v>
      </c>
      <c r="C125" s="25">
        <f>SUM(C126:C136)</f>
        <v>469.34999999999997</v>
      </c>
      <c r="D125" s="25">
        <f>SUM(D126:D136)</f>
        <v>174.64</v>
      </c>
      <c r="E125" s="17"/>
    </row>
    <row r="126" spans="1:5" ht="51.75" customHeight="1">
      <c r="A126" s="15" t="s">
        <v>213</v>
      </c>
      <c r="B126" s="16">
        <v>135.78</v>
      </c>
      <c r="C126" s="16">
        <v>135.78</v>
      </c>
      <c r="D126" s="58">
        <v>37.89</v>
      </c>
      <c r="E126" s="17" t="s">
        <v>214</v>
      </c>
    </row>
    <row r="127" spans="1:5" ht="45.75" customHeight="1">
      <c r="A127" s="15" t="s">
        <v>215</v>
      </c>
      <c r="B127" s="16">
        <v>3.06</v>
      </c>
      <c r="C127" s="16">
        <v>3.06</v>
      </c>
      <c r="D127" s="16"/>
      <c r="E127" s="17" t="s">
        <v>216</v>
      </c>
    </row>
    <row r="128" spans="1:5" ht="53.25" customHeight="1">
      <c r="A128" s="15" t="s">
        <v>217</v>
      </c>
      <c r="B128" s="16">
        <v>13.5</v>
      </c>
      <c r="C128" s="16">
        <v>13.5</v>
      </c>
      <c r="D128" s="16"/>
      <c r="E128" s="17" t="s">
        <v>218</v>
      </c>
    </row>
    <row r="129" spans="1:5" ht="57" customHeight="1">
      <c r="A129" s="15" t="s">
        <v>219</v>
      </c>
      <c r="B129" s="16">
        <v>149.55</v>
      </c>
      <c r="C129" s="16">
        <v>149.55</v>
      </c>
      <c r="D129" s="58">
        <v>74.75</v>
      </c>
      <c r="E129" s="17" t="s">
        <v>220</v>
      </c>
    </row>
    <row r="130" spans="1:5" ht="51.75" customHeight="1">
      <c r="A130" s="15" t="s">
        <v>221</v>
      </c>
      <c r="B130" s="16">
        <v>8.78</v>
      </c>
      <c r="C130" s="16">
        <v>8.78</v>
      </c>
      <c r="D130" s="16"/>
      <c r="E130" s="17" t="s">
        <v>222</v>
      </c>
    </row>
    <row r="131" spans="1:5" ht="41.25" customHeight="1">
      <c r="A131" s="15" t="s">
        <v>223</v>
      </c>
      <c r="B131" s="16">
        <v>6</v>
      </c>
      <c r="C131" s="16">
        <v>6</v>
      </c>
      <c r="D131" s="16"/>
      <c r="E131" s="17" t="s">
        <v>224</v>
      </c>
    </row>
    <row r="132" spans="1:5" ht="40.5" customHeight="1">
      <c r="A132" s="15" t="s">
        <v>225</v>
      </c>
      <c r="B132" s="16">
        <v>5</v>
      </c>
      <c r="C132" s="16">
        <v>5</v>
      </c>
      <c r="D132" s="16"/>
      <c r="E132" s="17" t="s">
        <v>226</v>
      </c>
    </row>
    <row r="133" spans="1:5" ht="29.25" customHeight="1">
      <c r="A133" s="15" t="s">
        <v>227</v>
      </c>
      <c r="B133" s="16">
        <v>124.68</v>
      </c>
      <c r="C133" s="16">
        <v>124.68</v>
      </c>
      <c r="D133" s="58">
        <v>62</v>
      </c>
      <c r="E133" s="17" t="s">
        <v>228</v>
      </c>
    </row>
    <row r="134" spans="1:5" ht="54" customHeight="1">
      <c r="A134" s="15" t="s">
        <v>229</v>
      </c>
      <c r="B134" s="16">
        <v>13</v>
      </c>
      <c r="C134" s="16">
        <v>13</v>
      </c>
      <c r="D134" s="16"/>
      <c r="E134" s="17" t="s">
        <v>230</v>
      </c>
    </row>
    <row r="135" spans="1:5" ht="30.75" customHeight="1">
      <c r="A135" s="15" t="s">
        <v>231</v>
      </c>
      <c r="B135" s="16">
        <v>6</v>
      </c>
      <c r="C135" s="16">
        <v>6</v>
      </c>
      <c r="D135" s="16"/>
      <c r="E135" s="17" t="s">
        <v>232</v>
      </c>
    </row>
    <row r="136" spans="1:5" ht="56.25" customHeight="1">
      <c r="A136" s="15" t="s">
        <v>233</v>
      </c>
      <c r="B136" s="16">
        <v>4</v>
      </c>
      <c r="C136" s="16">
        <v>4</v>
      </c>
      <c r="D136" s="16"/>
      <c r="E136" s="17" t="s">
        <v>234</v>
      </c>
    </row>
    <row r="137" spans="1:5" ht="27.75" customHeight="1">
      <c r="A137" s="15" t="s">
        <v>235</v>
      </c>
      <c r="B137" s="16">
        <v>76</v>
      </c>
      <c r="C137" s="16">
        <v>76</v>
      </c>
      <c r="D137" s="58">
        <v>38</v>
      </c>
      <c r="E137" s="17" t="s">
        <v>236</v>
      </c>
    </row>
    <row r="138" spans="1:5" ht="27.75" customHeight="1">
      <c r="A138" s="15" t="s">
        <v>237</v>
      </c>
      <c r="B138" s="16">
        <v>30</v>
      </c>
      <c r="C138" s="16">
        <v>30</v>
      </c>
      <c r="D138" s="58">
        <v>15</v>
      </c>
      <c r="E138" s="36" t="s">
        <v>238</v>
      </c>
    </row>
    <row r="139" spans="1:5" ht="27.75" customHeight="1">
      <c r="A139" s="15" t="s">
        <v>239</v>
      </c>
      <c r="B139" s="16">
        <v>21</v>
      </c>
      <c r="C139" s="16">
        <v>21</v>
      </c>
      <c r="D139" s="58">
        <v>10</v>
      </c>
      <c r="E139" s="17" t="s">
        <v>240</v>
      </c>
    </row>
    <row r="140" spans="1:5" ht="38.25" customHeight="1">
      <c r="A140" s="12" t="s">
        <v>241</v>
      </c>
      <c r="B140" s="19">
        <f>SUM(B141:B143)</f>
        <v>358.46999999999997</v>
      </c>
      <c r="C140" s="19">
        <f>SUM(C141:C143)</f>
        <v>358.46999999999997</v>
      </c>
      <c r="D140" s="19">
        <f>SUM(D141:D143)</f>
        <v>193.95</v>
      </c>
      <c r="E140" s="17"/>
    </row>
    <row r="141" spans="1:5" ht="79.5" customHeight="1">
      <c r="A141" s="15" t="s">
        <v>242</v>
      </c>
      <c r="B141" s="16">
        <v>64.58</v>
      </c>
      <c r="C141" s="16">
        <v>64.58</v>
      </c>
      <c r="D141" s="16">
        <v>46</v>
      </c>
      <c r="E141" s="22" t="s">
        <v>243</v>
      </c>
    </row>
    <row r="142" spans="1:5" ht="81" customHeight="1">
      <c r="A142" s="15" t="s">
        <v>244</v>
      </c>
      <c r="B142" s="16">
        <v>195.89</v>
      </c>
      <c r="C142" s="16">
        <v>195.89</v>
      </c>
      <c r="D142" s="58">
        <v>97.95</v>
      </c>
      <c r="E142" s="22" t="s">
        <v>245</v>
      </c>
    </row>
    <row r="143" spans="1:5" ht="42.75" customHeight="1">
      <c r="A143" s="15" t="s">
        <v>246</v>
      </c>
      <c r="B143" s="16">
        <v>98</v>
      </c>
      <c r="C143" s="16">
        <v>98</v>
      </c>
      <c r="D143" s="58">
        <v>50</v>
      </c>
      <c r="E143" s="22" t="s">
        <v>247</v>
      </c>
    </row>
    <row r="144" spans="1:5" ht="30.75" customHeight="1">
      <c r="A144" s="28" t="s">
        <v>248</v>
      </c>
      <c r="B144" s="16">
        <f>SUM(B145:B155)</f>
        <v>6536.04</v>
      </c>
      <c r="C144" s="16">
        <f>SUM(C145:C155)</f>
        <v>6536.04</v>
      </c>
      <c r="D144" s="16">
        <f>SUM(D145:D155)</f>
        <v>3170</v>
      </c>
      <c r="E144" s="17"/>
    </row>
    <row r="145" spans="1:5" ht="51" customHeight="1">
      <c r="A145" s="15" t="s">
        <v>249</v>
      </c>
      <c r="B145" s="37">
        <v>71</v>
      </c>
      <c r="C145" s="37">
        <v>71</v>
      </c>
      <c r="D145" s="37">
        <v>40</v>
      </c>
      <c r="E145" s="17" t="s">
        <v>250</v>
      </c>
    </row>
    <row r="146" spans="1:5" ht="140.25" customHeight="1">
      <c r="A146" s="15" t="s">
        <v>251</v>
      </c>
      <c r="B146" s="37">
        <v>309.46</v>
      </c>
      <c r="C146" s="37">
        <v>309.46</v>
      </c>
      <c r="D146" s="37">
        <v>30</v>
      </c>
      <c r="E146" s="22" t="s">
        <v>252</v>
      </c>
    </row>
    <row r="147" spans="1:5" ht="45" customHeight="1">
      <c r="A147" s="15" t="s">
        <v>253</v>
      </c>
      <c r="B147" s="37">
        <v>54</v>
      </c>
      <c r="C147" s="37">
        <v>54</v>
      </c>
      <c r="D147" s="37">
        <v>30</v>
      </c>
      <c r="E147" s="22" t="s">
        <v>254</v>
      </c>
    </row>
    <row r="148" spans="1:5" ht="65.25" customHeight="1">
      <c r="A148" s="15" t="s">
        <v>255</v>
      </c>
      <c r="B148" s="37">
        <v>80.33</v>
      </c>
      <c r="C148" s="37">
        <v>80.33</v>
      </c>
      <c r="D148" s="37">
        <v>30</v>
      </c>
      <c r="E148" s="38" t="s">
        <v>256</v>
      </c>
    </row>
    <row r="149" spans="1:5" ht="105" customHeight="1">
      <c r="A149" s="15" t="s">
        <v>257</v>
      </c>
      <c r="B149" s="37">
        <v>220.74</v>
      </c>
      <c r="C149" s="37">
        <v>220.74</v>
      </c>
      <c r="D149" s="37">
        <v>120</v>
      </c>
      <c r="E149" s="38" t="s">
        <v>258</v>
      </c>
    </row>
    <row r="150" spans="1:5" ht="173.25" customHeight="1">
      <c r="A150" s="62" t="s">
        <v>259</v>
      </c>
      <c r="B150" s="64">
        <v>4752.91</v>
      </c>
      <c r="C150" s="39">
        <v>4752.91</v>
      </c>
      <c r="D150" s="39">
        <v>2795</v>
      </c>
      <c r="E150" s="40" t="s">
        <v>260</v>
      </c>
    </row>
    <row r="151" spans="1:5" ht="185.25" customHeight="1">
      <c r="A151" s="8"/>
      <c r="B151" s="65"/>
      <c r="C151" s="41"/>
      <c r="D151" s="41"/>
      <c r="E151" s="42" t="s">
        <v>261</v>
      </c>
    </row>
    <row r="152" spans="1:5" ht="96.75" customHeight="1">
      <c r="A152" s="15" t="s">
        <v>262</v>
      </c>
      <c r="B152" s="37">
        <v>222.63</v>
      </c>
      <c r="C152" s="43">
        <v>222.63</v>
      </c>
      <c r="D152" s="43">
        <v>125</v>
      </c>
      <c r="E152" s="42" t="s">
        <v>263</v>
      </c>
    </row>
    <row r="153" spans="1:5" ht="32.25" customHeight="1">
      <c r="A153" s="15" t="s">
        <v>264</v>
      </c>
      <c r="B153" s="37">
        <v>174.97</v>
      </c>
      <c r="C153" s="37">
        <v>174.97</v>
      </c>
      <c r="D153" s="37"/>
      <c r="E153" s="44" t="s">
        <v>265</v>
      </c>
    </row>
    <row r="154" spans="1:5" ht="32.25" customHeight="1">
      <c r="A154" s="15" t="s">
        <v>266</v>
      </c>
      <c r="B154" s="37">
        <v>550</v>
      </c>
      <c r="C154" s="37">
        <v>550</v>
      </c>
      <c r="D154" s="37"/>
      <c r="E154" s="44" t="s">
        <v>267</v>
      </c>
    </row>
    <row r="155" spans="1:5" ht="32.25" customHeight="1">
      <c r="A155" s="15" t="s">
        <v>268</v>
      </c>
      <c r="B155" s="37">
        <v>100</v>
      </c>
      <c r="C155" s="37">
        <v>100</v>
      </c>
      <c r="D155" s="37"/>
      <c r="E155" s="44"/>
    </row>
    <row r="156" spans="1:6" ht="35.25" customHeight="1">
      <c r="A156" s="21" t="s">
        <v>269</v>
      </c>
      <c r="B156" s="19">
        <v>293.64</v>
      </c>
      <c r="C156" s="19">
        <v>293.64</v>
      </c>
      <c r="D156" s="52">
        <v>146.82</v>
      </c>
      <c r="E156" s="17"/>
      <c r="F156" s="45"/>
    </row>
    <row r="157" spans="1:6" ht="35.25" customHeight="1">
      <c r="A157" s="21" t="s">
        <v>270</v>
      </c>
      <c r="B157" s="19">
        <v>52</v>
      </c>
      <c r="C157" s="19">
        <v>52</v>
      </c>
      <c r="D157" s="52">
        <v>30</v>
      </c>
      <c r="E157" s="17"/>
      <c r="F157" s="45"/>
    </row>
    <row r="158" spans="1:6" ht="54.75" customHeight="1">
      <c r="A158" s="28" t="s">
        <v>271</v>
      </c>
      <c r="B158" s="16">
        <v>635</v>
      </c>
      <c r="C158" s="16">
        <v>635</v>
      </c>
      <c r="D158" s="58">
        <v>205.4</v>
      </c>
      <c r="E158" s="17" t="s">
        <v>272</v>
      </c>
      <c r="F158" s="2">
        <v>80.4</v>
      </c>
    </row>
    <row r="159" spans="1:5" ht="28.5" customHeight="1">
      <c r="A159" s="28" t="s">
        <v>273</v>
      </c>
      <c r="B159" s="16">
        <v>500</v>
      </c>
      <c r="C159" s="16">
        <v>500</v>
      </c>
      <c r="D159" s="16"/>
      <c r="E159" s="17"/>
    </row>
    <row r="160" spans="1:5" ht="27.75" customHeight="1">
      <c r="A160" s="46" t="s">
        <v>274</v>
      </c>
      <c r="B160" s="25">
        <f>SUM(B161:B168,B176:B177)</f>
        <v>7233.4</v>
      </c>
      <c r="C160" s="25">
        <f>SUM(C161:C168,C176:C177)</f>
        <v>7233.4</v>
      </c>
      <c r="D160" s="25">
        <f>SUM(D161:D168,D176:D177)</f>
        <v>2820.422</v>
      </c>
      <c r="E160" s="17"/>
    </row>
    <row r="161" spans="1:5" ht="29.25" customHeight="1">
      <c r="A161" s="15" t="s">
        <v>275</v>
      </c>
      <c r="B161" s="16">
        <v>420</v>
      </c>
      <c r="C161" s="16">
        <v>420</v>
      </c>
      <c r="D161" s="16"/>
      <c r="E161" s="17" t="s">
        <v>276</v>
      </c>
    </row>
    <row r="162" spans="1:5" ht="30" customHeight="1">
      <c r="A162" s="15" t="s">
        <v>277</v>
      </c>
      <c r="B162" s="25">
        <v>60</v>
      </c>
      <c r="C162" s="25">
        <v>60</v>
      </c>
      <c r="D162" s="25"/>
      <c r="E162" s="17" t="s">
        <v>278</v>
      </c>
    </row>
    <row r="163" spans="1:5" ht="81.75" customHeight="1">
      <c r="A163" s="15" t="s">
        <v>279</v>
      </c>
      <c r="B163" s="25">
        <v>1000</v>
      </c>
      <c r="C163" s="25">
        <v>1000</v>
      </c>
      <c r="D163" s="25">
        <v>871.502</v>
      </c>
      <c r="E163" s="17" t="s">
        <v>280</v>
      </c>
    </row>
    <row r="164" spans="1:5" ht="30.75" customHeight="1">
      <c r="A164" s="15" t="s">
        <v>281</v>
      </c>
      <c r="B164" s="25">
        <v>20</v>
      </c>
      <c r="C164" s="25">
        <v>20</v>
      </c>
      <c r="D164" s="25"/>
      <c r="E164" s="17" t="s">
        <v>282</v>
      </c>
    </row>
    <row r="165" spans="1:5" ht="30.75" customHeight="1">
      <c r="A165" s="15" t="s">
        <v>283</v>
      </c>
      <c r="B165" s="25">
        <v>47.85</v>
      </c>
      <c r="C165" s="25">
        <v>47.85</v>
      </c>
      <c r="D165" s="25">
        <v>47.85</v>
      </c>
      <c r="E165" s="17" t="s">
        <v>284</v>
      </c>
    </row>
    <row r="166" spans="1:5" ht="37.5" customHeight="1">
      <c r="A166" s="15" t="s">
        <v>285</v>
      </c>
      <c r="B166" s="16">
        <v>1200</v>
      </c>
      <c r="C166" s="16">
        <v>1200</v>
      </c>
      <c r="D166" s="16"/>
      <c r="E166" s="17" t="s">
        <v>286</v>
      </c>
    </row>
    <row r="167" spans="1:5" ht="28.5" customHeight="1">
      <c r="A167" s="15" t="s">
        <v>287</v>
      </c>
      <c r="B167" s="16">
        <v>118</v>
      </c>
      <c r="C167" s="16">
        <v>118</v>
      </c>
      <c r="D167" s="16"/>
      <c r="E167" s="17"/>
    </row>
    <row r="168" spans="1:5" ht="27" customHeight="1">
      <c r="A168" s="15" t="s">
        <v>288</v>
      </c>
      <c r="B168" s="25">
        <f>SUM(B169:B175)</f>
        <v>482.4800000000001</v>
      </c>
      <c r="C168" s="25">
        <f>SUM(C169:C175)</f>
        <v>482.4800000000001</v>
      </c>
      <c r="D168" s="25">
        <f>SUM(D169:D175)</f>
        <v>16</v>
      </c>
      <c r="E168" s="17"/>
    </row>
    <row r="169" spans="1:5" ht="81.75" customHeight="1">
      <c r="A169" s="15" t="s">
        <v>289</v>
      </c>
      <c r="B169" s="16">
        <v>172</v>
      </c>
      <c r="C169" s="16">
        <v>172</v>
      </c>
      <c r="D169" s="16"/>
      <c r="E169" s="17" t="s">
        <v>290</v>
      </c>
    </row>
    <row r="170" spans="1:5" ht="39.75" customHeight="1">
      <c r="A170" s="15" t="s">
        <v>291</v>
      </c>
      <c r="B170" s="29">
        <v>42</v>
      </c>
      <c r="C170" s="29">
        <v>42</v>
      </c>
      <c r="D170" s="29"/>
      <c r="E170" s="17" t="s">
        <v>292</v>
      </c>
    </row>
    <row r="171" spans="1:5" ht="26.25" customHeight="1">
      <c r="A171" s="15" t="s">
        <v>293</v>
      </c>
      <c r="B171" s="16">
        <v>108.6</v>
      </c>
      <c r="C171" s="16">
        <v>108.6</v>
      </c>
      <c r="D171" s="16"/>
      <c r="E171" s="17" t="s">
        <v>294</v>
      </c>
    </row>
    <row r="172" spans="1:5" ht="30" customHeight="1">
      <c r="A172" s="15" t="s">
        <v>295</v>
      </c>
      <c r="B172" s="16">
        <v>48.6</v>
      </c>
      <c r="C172" s="16">
        <v>48.6</v>
      </c>
      <c r="D172" s="16"/>
      <c r="E172" s="17" t="s">
        <v>296</v>
      </c>
    </row>
    <row r="173" spans="1:5" ht="30" customHeight="1">
      <c r="A173" s="15" t="s">
        <v>297</v>
      </c>
      <c r="B173" s="16">
        <v>77.04</v>
      </c>
      <c r="C173" s="16">
        <v>77.04</v>
      </c>
      <c r="D173" s="16"/>
      <c r="E173" s="17" t="s">
        <v>298</v>
      </c>
    </row>
    <row r="174" spans="1:5" ht="29.25" customHeight="1">
      <c r="A174" s="15" t="s">
        <v>299</v>
      </c>
      <c r="B174" s="16">
        <v>16</v>
      </c>
      <c r="C174" s="16">
        <v>16</v>
      </c>
      <c r="D174" s="16">
        <v>16</v>
      </c>
      <c r="E174" s="17" t="s">
        <v>300</v>
      </c>
    </row>
    <row r="175" spans="1:5" ht="29.25" customHeight="1">
      <c r="A175" s="15" t="s">
        <v>301</v>
      </c>
      <c r="B175" s="16">
        <v>18.24</v>
      </c>
      <c r="C175" s="16">
        <v>18.24</v>
      </c>
      <c r="D175" s="16"/>
      <c r="E175" s="17" t="s">
        <v>302</v>
      </c>
    </row>
    <row r="176" spans="1:5" ht="90.75" customHeight="1">
      <c r="A176" s="15" t="s">
        <v>303</v>
      </c>
      <c r="B176" s="25">
        <v>1885.07</v>
      </c>
      <c r="C176" s="25">
        <v>1885.07</v>
      </c>
      <c r="D176" s="25">
        <v>1885.07</v>
      </c>
      <c r="E176" s="17" t="s">
        <v>304</v>
      </c>
    </row>
    <row r="177" spans="1:5" ht="24.75" customHeight="1">
      <c r="A177" s="15" t="s">
        <v>305</v>
      </c>
      <c r="B177" s="25">
        <v>2000</v>
      </c>
      <c r="C177" s="25">
        <v>2000</v>
      </c>
      <c r="D177" s="25"/>
      <c r="E177" s="17"/>
    </row>
    <row r="178" spans="1:5" ht="24.75" customHeight="1">
      <c r="A178" s="28" t="s">
        <v>306</v>
      </c>
      <c r="B178" s="25">
        <v>5000</v>
      </c>
      <c r="C178" s="25">
        <v>5000</v>
      </c>
      <c r="D178" s="25"/>
      <c r="E178" s="17"/>
    </row>
    <row r="179" spans="1:5" ht="26.25" customHeight="1">
      <c r="A179" s="28" t="s">
        <v>307</v>
      </c>
      <c r="B179" s="13">
        <v>2500</v>
      </c>
      <c r="C179" s="13">
        <v>2500</v>
      </c>
      <c r="D179" s="13"/>
      <c r="E179" s="17"/>
    </row>
    <row r="180" spans="1:5" ht="14.25">
      <c r="A180" s="47"/>
      <c r="E180" s="48"/>
    </row>
    <row r="181" spans="1:5" ht="14.25">
      <c r="A181" s="47"/>
      <c r="E181" s="49"/>
    </row>
    <row r="182" spans="1:5" ht="14.25">
      <c r="A182" s="47"/>
      <c r="E182" s="49"/>
    </row>
    <row r="183" spans="1:5" ht="14.25">
      <c r="A183" s="47"/>
      <c r="E183" s="49"/>
    </row>
    <row r="184" spans="1:5" ht="14.25">
      <c r="A184" s="47"/>
      <c r="E184" s="49"/>
    </row>
    <row r="185" spans="1:5" ht="14.25">
      <c r="A185" s="47"/>
      <c r="E185" s="49"/>
    </row>
    <row r="186" spans="1:5" ht="14.25">
      <c r="A186" s="47"/>
      <c r="E186" s="49"/>
    </row>
    <row r="187" spans="1:5" ht="14.25">
      <c r="A187" s="47"/>
      <c r="E187" s="49"/>
    </row>
    <row r="188" spans="1:5" ht="14.25">
      <c r="A188" s="47"/>
      <c r="E188" s="49"/>
    </row>
    <row r="189" spans="1:5" ht="14.25">
      <c r="A189" s="47"/>
      <c r="E189" s="49"/>
    </row>
    <row r="190" spans="1:5" ht="14.25">
      <c r="A190" s="47"/>
      <c r="E190" s="49"/>
    </row>
    <row r="191" spans="1:5" ht="14.25">
      <c r="A191" s="47"/>
      <c r="E191" s="49"/>
    </row>
    <row r="192" spans="1:5" ht="14.25">
      <c r="A192" s="47"/>
      <c r="E192" s="49"/>
    </row>
    <row r="193" spans="1:5" ht="14.25">
      <c r="A193" s="47"/>
      <c r="E193" s="49"/>
    </row>
    <row r="194" spans="1:5" ht="14.25">
      <c r="A194" s="47"/>
      <c r="E194" s="49"/>
    </row>
    <row r="195" spans="1:5" ht="14.25">
      <c r="A195" s="47"/>
      <c r="E195" s="49"/>
    </row>
    <row r="196" spans="1:5" ht="14.25">
      <c r="A196" s="47"/>
      <c r="E196" s="49"/>
    </row>
    <row r="197" spans="1:5" ht="14.25">
      <c r="A197" s="47"/>
      <c r="E197" s="49"/>
    </row>
    <row r="198" spans="1:5" ht="14.25">
      <c r="A198" s="47"/>
      <c r="E198" s="49"/>
    </row>
    <row r="199" spans="1:5" ht="14.25">
      <c r="A199" s="47"/>
      <c r="E199" s="49"/>
    </row>
    <row r="200" spans="1:5" ht="14.25">
      <c r="A200" s="47"/>
      <c r="E200" s="49"/>
    </row>
    <row r="201" spans="1:5" ht="14.25">
      <c r="A201" s="47"/>
      <c r="E201" s="49"/>
    </row>
    <row r="202" spans="1:5" ht="14.25">
      <c r="A202" s="47"/>
      <c r="E202" s="49"/>
    </row>
    <row r="203" spans="1:5" ht="14.25">
      <c r="A203" s="47"/>
      <c r="E203" s="49"/>
    </row>
    <row r="204" spans="1:5" ht="14.25">
      <c r="A204" s="47"/>
      <c r="E204" s="49"/>
    </row>
    <row r="205" spans="1:5" ht="14.25">
      <c r="A205" s="47"/>
      <c r="E205" s="49"/>
    </row>
    <row r="206" spans="1:5" ht="14.25">
      <c r="A206" s="47"/>
      <c r="E206" s="49"/>
    </row>
    <row r="207" spans="1:5" ht="14.25">
      <c r="A207" s="47"/>
      <c r="E207" s="49"/>
    </row>
    <row r="208" spans="1:5" ht="14.25">
      <c r="A208" s="47"/>
      <c r="E208" s="49"/>
    </row>
    <row r="209" spans="1:5" ht="14.25">
      <c r="A209" s="47"/>
      <c r="E209" s="49"/>
    </row>
    <row r="210" spans="1:5" ht="14.25">
      <c r="A210" s="47"/>
      <c r="E210" s="49"/>
    </row>
    <row r="211" spans="1:5" ht="14.25">
      <c r="A211" s="47"/>
      <c r="E211" s="49"/>
    </row>
    <row r="212" spans="1:5" ht="14.25">
      <c r="A212" s="47"/>
      <c r="E212" s="49"/>
    </row>
    <row r="213" spans="1:5" ht="14.25">
      <c r="A213" s="47"/>
      <c r="E213" s="49"/>
    </row>
    <row r="214" spans="1:5" ht="14.25">
      <c r="A214" s="47"/>
      <c r="E214" s="49"/>
    </row>
    <row r="215" spans="1:5" ht="14.25">
      <c r="A215" s="47"/>
      <c r="E215" s="49"/>
    </row>
    <row r="216" spans="1:5" ht="14.25">
      <c r="A216" s="47"/>
      <c r="E216" s="49"/>
    </row>
    <row r="217" spans="1:5" ht="14.25">
      <c r="A217" s="47"/>
      <c r="E217" s="49"/>
    </row>
    <row r="218" spans="1:5" ht="14.25">
      <c r="A218" s="47"/>
      <c r="E218" s="49"/>
    </row>
    <row r="219" spans="1:5" ht="14.25">
      <c r="A219" s="47"/>
      <c r="E219" s="49"/>
    </row>
    <row r="220" spans="1:5" ht="14.25">
      <c r="A220" s="47"/>
      <c r="E220" s="49"/>
    </row>
    <row r="221" spans="1:5" ht="14.25">
      <c r="A221" s="47"/>
      <c r="E221" s="49"/>
    </row>
    <row r="222" spans="1:5" ht="14.25">
      <c r="A222" s="47"/>
      <c r="E222" s="49"/>
    </row>
    <row r="223" spans="1:5" ht="14.25">
      <c r="A223" s="47"/>
      <c r="E223" s="49"/>
    </row>
    <row r="224" spans="1:5" ht="14.25">
      <c r="A224" s="47"/>
      <c r="E224" s="49"/>
    </row>
    <row r="225" spans="1:5" ht="14.25">
      <c r="A225" s="47"/>
      <c r="E225" s="49"/>
    </row>
    <row r="226" spans="1:5" ht="14.25">
      <c r="A226" s="47"/>
      <c r="E226" s="49"/>
    </row>
    <row r="227" spans="1:5" ht="14.25">
      <c r="A227" s="47"/>
      <c r="E227" s="49"/>
    </row>
    <row r="228" spans="1:5" ht="14.25">
      <c r="A228" s="47"/>
      <c r="E228" s="49"/>
    </row>
    <row r="229" spans="1:5" ht="14.25">
      <c r="A229" s="47"/>
      <c r="E229" s="49"/>
    </row>
    <row r="230" spans="1:5" ht="14.25">
      <c r="A230" s="47"/>
      <c r="E230" s="49"/>
    </row>
    <row r="231" spans="1:5" ht="14.25">
      <c r="A231" s="47"/>
      <c r="E231" s="49"/>
    </row>
    <row r="232" spans="1:5" ht="14.25">
      <c r="A232" s="47"/>
      <c r="E232" s="49"/>
    </row>
    <row r="233" spans="1:5" ht="14.25">
      <c r="A233" s="47"/>
      <c r="E233" s="49"/>
    </row>
    <row r="234" spans="1:5" ht="14.25">
      <c r="A234" s="47"/>
      <c r="E234" s="49"/>
    </row>
    <row r="235" spans="1:5" ht="14.25">
      <c r="A235" s="47"/>
      <c r="E235" s="49"/>
    </row>
    <row r="236" spans="1:5" ht="14.25">
      <c r="A236" s="47"/>
      <c r="E236" s="49"/>
    </row>
    <row r="237" spans="1:5" ht="14.25">
      <c r="A237" s="47"/>
      <c r="E237" s="49"/>
    </row>
    <row r="238" spans="1:5" ht="14.25">
      <c r="A238" s="47"/>
      <c r="E238" s="49"/>
    </row>
    <row r="239" spans="1:5" ht="14.25">
      <c r="A239" s="47"/>
      <c r="E239" s="49"/>
    </row>
    <row r="240" spans="1:5" ht="14.25">
      <c r="A240" s="47"/>
      <c r="E240" s="49"/>
    </row>
    <row r="241" spans="1:5" ht="14.25">
      <c r="A241" s="47"/>
      <c r="E241" s="49"/>
    </row>
    <row r="242" spans="1:5" ht="14.25">
      <c r="A242" s="47"/>
      <c r="E242" s="49"/>
    </row>
    <row r="243" spans="1:5" ht="14.25">
      <c r="A243" s="47"/>
      <c r="E243" s="49"/>
    </row>
    <row r="244" spans="1:5" ht="14.25">
      <c r="A244" s="47"/>
      <c r="E244" s="49"/>
    </row>
    <row r="245" spans="1:5" ht="14.25">
      <c r="A245" s="47"/>
      <c r="E245" s="49"/>
    </row>
    <row r="246" spans="1:5" ht="14.25">
      <c r="A246" s="47"/>
      <c r="E246" s="49"/>
    </row>
    <row r="247" spans="1:5" ht="14.25">
      <c r="A247" s="47"/>
      <c r="E247" s="49"/>
    </row>
    <row r="248" spans="1:5" ht="14.25">
      <c r="A248" s="47"/>
      <c r="E248" s="49"/>
    </row>
    <row r="249" spans="1:5" ht="14.25">
      <c r="A249" s="47"/>
      <c r="E249" s="49"/>
    </row>
    <row r="250" spans="1:5" ht="14.25">
      <c r="A250" s="47"/>
      <c r="E250" s="49"/>
    </row>
    <row r="251" spans="1:5" ht="14.25">
      <c r="A251" s="47"/>
      <c r="E251" s="49"/>
    </row>
    <row r="252" spans="1:5" ht="14.25">
      <c r="A252" s="47"/>
      <c r="E252" s="49"/>
    </row>
    <row r="253" spans="1:5" ht="14.25">
      <c r="A253" s="47"/>
      <c r="E253" s="49"/>
    </row>
    <row r="254" spans="1:5" ht="14.25">
      <c r="A254" s="47"/>
      <c r="E254" s="49"/>
    </row>
    <row r="255" spans="1:5" ht="14.25">
      <c r="A255" s="47"/>
      <c r="E255" s="49"/>
    </row>
    <row r="256" spans="1:5" ht="14.25">
      <c r="A256" s="47"/>
      <c r="E256" s="49"/>
    </row>
    <row r="257" spans="1:5" ht="14.25">
      <c r="A257" s="47"/>
      <c r="E257" s="49"/>
    </row>
    <row r="258" spans="1:5" ht="14.25">
      <c r="A258" s="47"/>
      <c r="E258" s="49"/>
    </row>
    <row r="259" spans="1:5" ht="14.25">
      <c r="A259" s="47"/>
      <c r="E259" s="49"/>
    </row>
    <row r="260" spans="1:5" ht="14.25">
      <c r="A260" s="47"/>
      <c r="E260" s="49"/>
    </row>
    <row r="261" spans="1:5" ht="14.25">
      <c r="A261" s="47"/>
      <c r="E261" s="49"/>
    </row>
    <row r="262" spans="1:5" ht="14.25">
      <c r="A262" s="47"/>
      <c r="E262" s="49"/>
    </row>
    <row r="263" spans="1:5" ht="14.25">
      <c r="A263" s="47"/>
      <c r="E263" s="49"/>
    </row>
    <row r="264" spans="1:5" ht="14.25">
      <c r="A264" s="47"/>
      <c r="E264" s="49"/>
    </row>
    <row r="265" spans="1:5" ht="14.25">
      <c r="A265" s="47"/>
      <c r="E265" s="49"/>
    </row>
    <row r="266" spans="1:5" ht="14.25">
      <c r="A266" s="47"/>
      <c r="E266" s="49"/>
    </row>
    <row r="267" spans="1:5" ht="14.25">
      <c r="A267" s="47"/>
      <c r="E267" s="49"/>
    </row>
    <row r="268" spans="1:5" ht="14.25">
      <c r="A268" s="47"/>
      <c r="E268" s="49"/>
    </row>
    <row r="269" spans="1:5" ht="14.25">
      <c r="A269" s="47"/>
      <c r="E269" s="49"/>
    </row>
    <row r="270" spans="1:5" ht="14.25">
      <c r="A270" s="47"/>
      <c r="E270" s="49"/>
    </row>
    <row r="271" spans="1:5" ht="14.25">
      <c r="A271" s="47"/>
      <c r="E271" s="49"/>
    </row>
    <row r="272" spans="1:5" ht="14.25">
      <c r="A272" s="47"/>
      <c r="E272" s="49"/>
    </row>
    <row r="273" spans="1:5" ht="14.25">
      <c r="A273" s="47"/>
      <c r="E273" s="49"/>
    </row>
    <row r="274" spans="1:5" ht="14.25">
      <c r="A274" s="47"/>
      <c r="E274" s="49"/>
    </row>
    <row r="275" spans="1:5" ht="14.25">
      <c r="A275" s="47"/>
      <c r="E275" s="49"/>
    </row>
    <row r="276" spans="1:5" ht="14.25">
      <c r="A276" s="47"/>
      <c r="E276" s="49"/>
    </row>
    <row r="277" spans="1:5" ht="14.25">
      <c r="A277" s="47"/>
      <c r="E277" s="49"/>
    </row>
    <row r="278" spans="1:5" ht="14.25">
      <c r="A278" s="47"/>
      <c r="E278" s="49"/>
    </row>
    <row r="279" spans="1:5" ht="14.25">
      <c r="A279" s="47"/>
      <c r="E279" s="49"/>
    </row>
    <row r="280" spans="1:5" ht="14.25">
      <c r="A280" s="47"/>
      <c r="E280" s="49"/>
    </row>
    <row r="281" spans="1:5" ht="14.25">
      <c r="A281" s="47"/>
      <c r="E281" s="49"/>
    </row>
    <row r="282" spans="1:5" ht="14.25">
      <c r="A282" s="47"/>
      <c r="E282" s="49"/>
    </row>
    <row r="283" spans="1:5" ht="14.25">
      <c r="A283" s="47"/>
      <c r="E283" s="49"/>
    </row>
    <row r="284" spans="1:5" ht="14.25">
      <c r="A284" s="47"/>
      <c r="E284" s="49"/>
    </row>
    <row r="285" spans="1:5" ht="14.25">
      <c r="A285" s="47"/>
      <c r="E285" s="49"/>
    </row>
    <row r="286" ht="14.25">
      <c r="E286" s="49"/>
    </row>
    <row r="287" ht="14.25">
      <c r="E287" s="49"/>
    </row>
    <row r="288" ht="14.25">
      <c r="E288" s="49"/>
    </row>
    <row r="289" ht="14.25">
      <c r="E289" s="49"/>
    </row>
    <row r="290" ht="14.25">
      <c r="E290" s="49"/>
    </row>
    <row r="291" ht="14.25">
      <c r="E291" s="49"/>
    </row>
    <row r="292" ht="14.25">
      <c r="E292" s="49"/>
    </row>
    <row r="293" ht="14.25">
      <c r="E293" s="49"/>
    </row>
    <row r="294" ht="14.25">
      <c r="E294" s="49"/>
    </row>
    <row r="295" ht="14.25">
      <c r="E295" s="49"/>
    </row>
    <row r="296" ht="14.25">
      <c r="E296" s="49"/>
    </row>
    <row r="297" ht="14.25">
      <c r="E297" s="49"/>
    </row>
    <row r="298" ht="14.25">
      <c r="E298" s="49"/>
    </row>
    <row r="299" ht="14.25">
      <c r="E299" s="49"/>
    </row>
    <row r="300" ht="14.25">
      <c r="E300" s="49"/>
    </row>
    <row r="301" ht="14.25">
      <c r="E301" s="49"/>
    </row>
    <row r="302" ht="14.25">
      <c r="E302" s="49"/>
    </row>
    <row r="303" ht="14.25">
      <c r="E303" s="49"/>
    </row>
    <row r="304" ht="14.25">
      <c r="E304" s="49"/>
    </row>
    <row r="305" ht="14.25">
      <c r="E305" s="49"/>
    </row>
    <row r="306" ht="14.25">
      <c r="E306" s="49"/>
    </row>
    <row r="307" ht="14.25">
      <c r="E307" s="49"/>
    </row>
    <row r="308" ht="14.25">
      <c r="E308" s="49"/>
    </row>
    <row r="309" ht="14.25">
      <c r="E309" s="49"/>
    </row>
    <row r="310" ht="14.25">
      <c r="E310" s="49"/>
    </row>
    <row r="311" ht="14.25">
      <c r="E311" s="49"/>
    </row>
    <row r="312" ht="14.25">
      <c r="E312" s="49"/>
    </row>
    <row r="313" ht="14.25">
      <c r="E313" s="49"/>
    </row>
    <row r="314" ht="14.25">
      <c r="E314" s="49"/>
    </row>
    <row r="315" ht="14.25">
      <c r="E315" s="49"/>
    </row>
    <row r="316" ht="14.25">
      <c r="E316" s="49"/>
    </row>
    <row r="317" ht="14.25">
      <c r="E317" s="49"/>
    </row>
    <row r="318" ht="14.25">
      <c r="E318" s="49"/>
    </row>
    <row r="319" ht="14.25">
      <c r="E319" s="49"/>
    </row>
    <row r="320" ht="14.25">
      <c r="E320" s="49"/>
    </row>
    <row r="321" ht="14.25">
      <c r="E321" s="49"/>
    </row>
    <row r="322" ht="14.25">
      <c r="E322" s="49"/>
    </row>
    <row r="323" ht="14.25">
      <c r="E323" s="49"/>
    </row>
    <row r="324" ht="14.25">
      <c r="E324" s="49"/>
    </row>
    <row r="325" ht="14.25">
      <c r="E325" s="49"/>
    </row>
    <row r="326" ht="14.25">
      <c r="E326" s="49"/>
    </row>
    <row r="327" ht="14.25">
      <c r="E327" s="49"/>
    </row>
    <row r="328" ht="14.25">
      <c r="E328" s="49"/>
    </row>
    <row r="329" ht="14.25">
      <c r="E329" s="49"/>
    </row>
    <row r="330" ht="14.25">
      <c r="E330" s="49"/>
    </row>
    <row r="331" ht="14.25">
      <c r="E331" s="49"/>
    </row>
    <row r="332" ht="14.25">
      <c r="E332" s="49"/>
    </row>
    <row r="333" ht="14.25">
      <c r="E333" s="49"/>
    </row>
    <row r="334" ht="14.25">
      <c r="E334" s="49"/>
    </row>
    <row r="335" ht="14.25">
      <c r="E335" s="49"/>
    </row>
    <row r="336" ht="14.25">
      <c r="E336" s="49"/>
    </row>
    <row r="337" ht="14.25">
      <c r="E337" s="49"/>
    </row>
    <row r="338" ht="14.25">
      <c r="E338" s="49"/>
    </row>
    <row r="339" ht="14.25">
      <c r="E339" s="49"/>
    </row>
    <row r="340" ht="14.25">
      <c r="E340" s="49"/>
    </row>
    <row r="341" ht="14.25">
      <c r="E341" s="49"/>
    </row>
    <row r="342" ht="14.25">
      <c r="E342" s="49"/>
    </row>
    <row r="343" ht="14.25">
      <c r="E343" s="49"/>
    </row>
    <row r="344" ht="14.25">
      <c r="E344" s="49"/>
    </row>
    <row r="345" ht="14.25">
      <c r="E345" s="49"/>
    </row>
    <row r="346" ht="14.25">
      <c r="E346" s="49"/>
    </row>
    <row r="347" ht="14.25">
      <c r="E347" s="49"/>
    </row>
    <row r="348" ht="14.25">
      <c r="E348" s="49"/>
    </row>
    <row r="349" ht="14.25">
      <c r="E349" s="49"/>
    </row>
    <row r="350" ht="14.25">
      <c r="E350" s="49"/>
    </row>
    <row r="351" ht="14.25">
      <c r="E351" s="49"/>
    </row>
    <row r="352" ht="14.25">
      <c r="E352" s="49"/>
    </row>
    <row r="353" ht="14.25">
      <c r="E353" s="49"/>
    </row>
    <row r="354" ht="14.25">
      <c r="E354" s="49"/>
    </row>
    <row r="355" ht="14.25">
      <c r="E355" s="49"/>
    </row>
    <row r="356" ht="14.25">
      <c r="E356" s="49"/>
    </row>
    <row r="357" ht="14.25">
      <c r="E357" s="49"/>
    </row>
    <row r="358" ht="14.25">
      <c r="E358" s="49"/>
    </row>
    <row r="359" ht="14.25">
      <c r="E359" s="49"/>
    </row>
    <row r="360" ht="14.25">
      <c r="E360" s="49"/>
    </row>
    <row r="361" ht="14.25">
      <c r="E361" s="49"/>
    </row>
    <row r="362" ht="14.25">
      <c r="E362" s="49"/>
    </row>
    <row r="363" ht="14.25">
      <c r="E363" s="49"/>
    </row>
    <row r="364" ht="14.25">
      <c r="E364" s="49"/>
    </row>
    <row r="365" ht="14.25">
      <c r="E365" s="49"/>
    </row>
    <row r="366" ht="14.25">
      <c r="E366" s="49"/>
    </row>
    <row r="367" ht="14.25">
      <c r="E367" s="49"/>
    </row>
    <row r="368" ht="14.25">
      <c r="E368" s="49"/>
    </row>
    <row r="369" ht="14.25">
      <c r="E369" s="49"/>
    </row>
    <row r="370" ht="14.25">
      <c r="E370" s="49"/>
    </row>
    <row r="371" ht="14.25">
      <c r="E371" s="49"/>
    </row>
    <row r="372" ht="14.25">
      <c r="E372" s="49"/>
    </row>
    <row r="373" ht="14.25">
      <c r="E373" s="49"/>
    </row>
    <row r="374" ht="14.25">
      <c r="E374" s="49"/>
    </row>
    <row r="375" ht="14.25">
      <c r="E375" s="49"/>
    </row>
    <row r="376" ht="14.25">
      <c r="E376" s="49"/>
    </row>
    <row r="377" ht="14.25">
      <c r="E377" s="49"/>
    </row>
    <row r="378" ht="14.25">
      <c r="E378" s="49"/>
    </row>
    <row r="379" ht="14.25">
      <c r="E379" s="49"/>
    </row>
    <row r="380" ht="14.25">
      <c r="E380" s="49"/>
    </row>
    <row r="381" ht="14.25">
      <c r="E381" s="49"/>
    </row>
    <row r="382" ht="14.25">
      <c r="E382" s="49"/>
    </row>
    <row r="383" ht="14.25">
      <c r="E383" s="49"/>
    </row>
    <row r="384" ht="14.25">
      <c r="E384" s="49"/>
    </row>
    <row r="385" ht="14.25">
      <c r="E385" s="49"/>
    </row>
    <row r="386" ht="14.25">
      <c r="E386" s="49"/>
    </row>
    <row r="387" ht="14.25">
      <c r="E387" s="49"/>
    </row>
    <row r="388" ht="14.25">
      <c r="E388" s="49"/>
    </row>
    <row r="389" ht="14.25">
      <c r="E389" s="49"/>
    </row>
    <row r="390" ht="14.25">
      <c r="E390" s="49"/>
    </row>
    <row r="391" ht="14.25">
      <c r="E391" s="49"/>
    </row>
    <row r="392" ht="14.25">
      <c r="E392" s="49"/>
    </row>
    <row r="393" ht="14.25">
      <c r="E393" s="49"/>
    </row>
    <row r="394" ht="14.25">
      <c r="E394" s="49"/>
    </row>
    <row r="395" ht="14.25">
      <c r="E395" s="49"/>
    </row>
    <row r="396" ht="14.25">
      <c r="E396" s="49"/>
    </row>
    <row r="397" ht="14.25">
      <c r="E397" s="49"/>
    </row>
    <row r="398" ht="14.25">
      <c r="E398" s="49"/>
    </row>
    <row r="399" ht="14.25">
      <c r="E399" s="49"/>
    </row>
    <row r="400" ht="14.25">
      <c r="E400" s="49"/>
    </row>
    <row r="401" ht="14.25">
      <c r="E401" s="49"/>
    </row>
    <row r="402" ht="14.25">
      <c r="E402" s="49"/>
    </row>
    <row r="403" ht="14.25">
      <c r="E403" s="49"/>
    </row>
    <row r="404" ht="14.25">
      <c r="E404" s="49"/>
    </row>
    <row r="405" ht="14.25">
      <c r="E405" s="49"/>
    </row>
    <row r="406" ht="14.25">
      <c r="E406" s="49"/>
    </row>
    <row r="407" ht="14.25">
      <c r="E407" s="49"/>
    </row>
    <row r="408" ht="14.25">
      <c r="E408" s="49"/>
    </row>
    <row r="409" ht="14.25">
      <c r="E409" s="49"/>
    </row>
    <row r="410" ht="14.25">
      <c r="E410" s="49"/>
    </row>
    <row r="411" ht="14.25">
      <c r="E411" s="49"/>
    </row>
    <row r="412" ht="14.25">
      <c r="E412" s="49"/>
    </row>
    <row r="413" ht="14.25">
      <c r="E413" s="49"/>
    </row>
    <row r="414" ht="14.25">
      <c r="E414" s="49"/>
    </row>
    <row r="415" ht="14.25">
      <c r="E415" s="49"/>
    </row>
    <row r="416" ht="14.25">
      <c r="E416" s="49"/>
    </row>
    <row r="417" ht="14.25">
      <c r="E417" s="49"/>
    </row>
    <row r="418" ht="14.25">
      <c r="E418" s="49"/>
    </row>
    <row r="419" ht="14.25">
      <c r="E419" s="49"/>
    </row>
    <row r="420" ht="14.25">
      <c r="E420" s="49"/>
    </row>
    <row r="421" ht="14.25">
      <c r="E421" s="49"/>
    </row>
    <row r="422" ht="14.25">
      <c r="E422" s="49"/>
    </row>
    <row r="423" ht="14.25">
      <c r="E423" s="49"/>
    </row>
    <row r="424" ht="14.25">
      <c r="E424" s="49"/>
    </row>
    <row r="425" ht="14.25">
      <c r="E425" s="49"/>
    </row>
    <row r="426" ht="14.25">
      <c r="E426" s="49"/>
    </row>
    <row r="427" ht="14.25">
      <c r="E427" s="49"/>
    </row>
    <row r="428" ht="14.25">
      <c r="E428" s="49"/>
    </row>
    <row r="429" ht="14.25">
      <c r="E429" s="49"/>
    </row>
    <row r="430" ht="14.25">
      <c r="E430" s="49"/>
    </row>
    <row r="431" ht="14.25">
      <c r="E431" s="49"/>
    </row>
    <row r="432" ht="14.25">
      <c r="E432" s="49"/>
    </row>
    <row r="433" ht="14.25">
      <c r="E433" s="49"/>
    </row>
    <row r="434" ht="14.25">
      <c r="E434" s="49"/>
    </row>
    <row r="435" ht="14.25">
      <c r="E435" s="49"/>
    </row>
    <row r="436" ht="14.25">
      <c r="E436" s="49"/>
    </row>
    <row r="437" ht="14.25">
      <c r="E437" s="49"/>
    </row>
    <row r="438" ht="14.25">
      <c r="E438" s="49"/>
    </row>
    <row r="439" ht="14.25">
      <c r="E439" s="49"/>
    </row>
    <row r="440" ht="14.25">
      <c r="E440" s="49"/>
    </row>
    <row r="441" ht="14.25">
      <c r="E441" s="49"/>
    </row>
    <row r="442" ht="14.25">
      <c r="E442" s="49"/>
    </row>
    <row r="443" ht="14.25">
      <c r="E443" s="49"/>
    </row>
    <row r="444" ht="14.25">
      <c r="E444" s="49"/>
    </row>
    <row r="445" ht="14.25">
      <c r="E445" s="49"/>
    </row>
    <row r="446" ht="14.25">
      <c r="E446" s="49"/>
    </row>
    <row r="447" ht="14.25">
      <c r="E447" s="49"/>
    </row>
    <row r="448" ht="14.25">
      <c r="E448" s="49"/>
    </row>
    <row r="449" ht="14.25">
      <c r="E449" s="49"/>
    </row>
    <row r="450" ht="14.25">
      <c r="E450" s="49"/>
    </row>
    <row r="451" ht="14.25">
      <c r="E451" s="49"/>
    </row>
    <row r="452" ht="14.25">
      <c r="E452" s="49"/>
    </row>
    <row r="453" ht="14.25">
      <c r="E453" s="49"/>
    </row>
    <row r="454" ht="14.25">
      <c r="E454" s="49"/>
    </row>
    <row r="455" ht="14.25">
      <c r="E455" s="49"/>
    </row>
    <row r="456" ht="14.25">
      <c r="E456" s="49"/>
    </row>
    <row r="457" ht="14.25">
      <c r="E457" s="49"/>
    </row>
    <row r="458" ht="14.25">
      <c r="E458" s="49"/>
    </row>
    <row r="459" ht="14.25">
      <c r="E459" s="49"/>
    </row>
    <row r="460" ht="14.25">
      <c r="E460" s="49"/>
    </row>
    <row r="461" ht="14.25">
      <c r="E461" s="49"/>
    </row>
    <row r="462" ht="14.25">
      <c r="E462" s="49"/>
    </row>
    <row r="463" ht="14.25">
      <c r="E463" s="49"/>
    </row>
    <row r="464" ht="14.25">
      <c r="E464" s="49"/>
    </row>
    <row r="465" ht="14.25">
      <c r="E465" s="49"/>
    </row>
    <row r="466" ht="14.25">
      <c r="E466" s="49"/>
    </row>
    <row r="467" ht="14.25">
      <c r="E467" s="49"/>
    </row>
    <row r="468" ht="14.25">
      <c r="E468" s="49"/>
    </row>
    <row r="469" ht="14.25">
      <c r="E469" s="49"/>
    </row>
    <row r="470" ht="14.25">
      <c r="E470" s="49"/>
    </row>
    <row r="471" ht="14.25">
      <c r="E471" s="49"/>
    </row>
    <row r="472" ht="14.25">
      <c r="E472" s="49"/>
    </row>
    <row r="473" ht="14.25">
      <c r="E473" s="49"/>
    </row>
    <row r="474" ht="14.25">
      <c r="E474" s="49"/>
    </row>
    <row r="475" ht="14.25">
      <c r="E475" s="49"/>
    </row>
    <row r="476" ht="14.25">
      <c r="E476" s="49"/>
    </row>
    <row r="477" ht="14.25">
      <c r="E477" s="49"/>
    </row>
    <row r="478" ht="14.25">
      <c r="E478" s="49"/>
    </row>
    <row r="479" ht="14.25">
      <c r="E479" s="49"/>
    </row>
    <row r="480" ht="14.25">
      <c r="E480" s="49"/>
    </row>
    <row r="481" ht="14.25">
      <c r="E481" s="49"/>
    </row>
    <row r="482" ht="14.25">
      <c r="E482" s="49"/>
    </row>
    <row r="483" ht="14.25">
      <c r="E483" s="49"/>
    </row>
    <row r="484" ht="14.25">
      <c r="E484" s="49"/>
    </row>
    <row r="485" ht="14.25">
      <c r="E485" s="49"/>
    </row>
    <row r="486" ht="14.25">
      <c r="E486" s="49"/>
    </row>
    <row r="487" ht="14.25">
      <c r="E487" s="49"/>
    </row>
    <row r="488" ht="14.25">
      <c r="E488" s="49"/>
    </row>
    <row r="489" ht="14.25">
      <c r="E489" s="49"/>
    </row>
    <row r="490" ht="14.25">
      <c r="E490" s="49"/>
    </row>
    <row r="491" ht="14.25">
      <c r="E491" s="49"/>
    </row>
    <row r="492" ht="14.25">
      <c r="E492" s="49"/>
    </row>
    <row r="493" ht="14.25">
      <c r="E493" s="49"/>
    </row>
    <row r="494" ht="14.25">
      <c r="E494" s="49"/>
    </row>
    <row r="495" ht="14.25">
      <c r="E495" s="49"/>
    </row>
    <row r="496" ht="14.25">
      <c r="E496" s="49"/>
    </row>
    <row r="497" ht="14.25">
      <c r="E497" s="49"/>
    </row>
    <row r="498" ht="14.25">
      <c r="E498" s="49"/>
    </row>
    <row r="499" ht="14.25">
      <c r="E499" s="49"/>
    </row>
    <row r="500" ht="14.25">
      <c r="E500" s="49"/>
    </row>
    <row r="501" ht="14.25">
      <c r="E501" s="49"/>
    </row>
    <row r="502" ht="14.25">
      <c r="E502" s="49"/>
    </row>
    <row r="503" ht="14.25">
      <c r="E503" s="49"/>
    </row>
    <row r="504" ht="14.25">
      <c r="E504" s="49"/>
    </row>
    <row r="505" ht="14.25">
      <c r="E505" s="49"/>
    </row>
    <row r="506" ht="14.25">
      <c r="E506" s="49"/>
    </row>
    <row r="507" ht="14.25">
      <c r="E507" s="49"/>
    </row>
    <row r="508" ht="14.25">
      <c r="E508" s="49"/>
    </row>
    <row r="509" ht="14.25">
      <c r="E509" s="49"/>
    </row>
    <row r="510" ht="14.25">
      <c r="E510" s="49"/>
    </row>
    <row r="511" ht="14.25">
      <c r="E511" s="49"/>
    </row>
    <row r="512" ht="14.25">
      <c r="E512" s="49"/>
    </row>
    <row r="513" ht="14.25">
      <c r="E513" s="49"/>
    </row>
    <row r="514" ht="14.25">
      <c r="E514" s="49"/>
    </row>
    <row r="515" ht="14.25">
      <c r="E515" s="49"/>
    </row>
    <row r="516" ht="14.25">
      <c r="E516" s="49"/>
    </row>
    <row r="517" ht="14.25">
      <c r="E517" s="49"/>
    </row>
    <row r="518" ht="14.25">
      <c r="E518" s="49"/>
    </row>
    <row r="519" ht="14.25">
      <c r="E519" s="49"/>
    </row>
    <row r="520" ht="14.25">
      <c r="E520" s="49"/>
    </row>
    <row r="521" ht="14.25">
      <c r="E521" s="49"/>
    </row>
    <row r="522" ht="14.25">
      <c r="E522" s="49"/>
    </row>
    <row r="523" ht="14.25">
      <c r="E523" s="49"/>
    </row>
    <row r="524" ht="14.25">
      <c r="E524" s="49"/>
    </row>
    <row r="525" ht="14.25">
      <c r="E525" s="49"/>
    </row>
    <row r="526" ht="14.25">
      <c r="E526" s="49"/>
    </row>
    <row r="527" ht="14.25">
      <c r="E527" s="49"/>
    </row>
    <row r="528" ht="14.25">
      <c r="E528" s="49"/>
    </row>
    <row r="529" ht="14.25">
      <c r="E529" s="49"/>
    </row>
    <row r="530" ht="14.25">
      <c r="E530" s="49"/>
    </row>
    <row r="531" ht="14.25">
      <c r="E531" s="49"/>
    </row>
    <row r="532" ht="14.25">
      <c r="E532" s="49"/>
    </row>
    <row r="533" ht="14.25">
      <c r="E533" s="49"/>
    </row>
    <row r="534" ht="14.25">
      <c r="E534" s="49"/>
    </row>
    <row r="535" ht="14.25">
      <c r="E535" s="49"/>
    </row>
    <row r="536" ht="14.25">
      <c r="E536" s="49"/>
    </row>
    <row r="537" ht="14.25">
      <c r="E537" s="49"/>
    </row>
    <row r="538" ht="14.25">
      <c r="E538" s="49"/>
    </row>
    <row r="539" ht="14.25">
      <c r="E539" s="49"/>
    </row>
    <row r="540" ht="14.25">
      <c r="E540" s="49"/>
    </row>
    <row r="541" ht="14.25">
      <c r="E541" s="49"/>
    </row>
    <row r="542" ht="14.25">
      <c r="E542" s="49"/>
    </row>
    <row r="543" ht="14.25">
      <c r="E543" s="49"/>
    </row>
    <row r="544" ht="14.25">
      <c r="E544" s="49"/>
    </row>
    <row r="545" ht="14.25">
      <c r="E545" s="49"/>
    </row>
    <row r="546" ht="14.25">
      <c r="E546" s="49"/>
    </row>
    <row r="547" ht="14.25">
      <c r="E547" s="49"/>
    </row>
    <row r="548" ht="14.25">
      <c r="E548" s="49"/>
    </row>
    <row r="549" ht="14.25">
      <c r="E549" s="49"/>
    </row>
    <row r="550" ht="14.25">
      <c r="E550" s="49"/>
    </row>
    <row r="551" ht="14.25">
      <c r="E551" s="49"/>
    </row>
    <row r="552" ht="14.25">
      <c r="E552" s="49"/>
    </row>
    <row r="553" ht="14.25">
      <c r="E553" s="49"/>
    </row>
    <row r="554" ht="14.25">
      <c r="E554" s="49"/>
    </row>
    <row r="555" ht="14.25">
      <c r="E555" s="49"/>
    </row>
    <row r="556" ht="14.25">
      <c r="E556" s="49"/>
    </row>
    <row r="557" ht="14.25">
      <c r="E557" s="49"/>
    </row>
    <row r="558" ht="14.25">
      <c r="E558" s="49"/>
    </row>
    <row r="559" ht="14.25">
      <c r="E559" s="49"/>
    </row>
    <row r="560" ht="14.25">
      <c r="E560" s="49"/>
    </row>
    <row r="561" ht="14.25">
      <c r="E561" s="49"/>
    </row>
    <row r="562" ht="14.25">
      <c r="E562" s="49"/>
    </row>
    <row r="563" ht="14.25">
      <c r="E563" s="49"/>
    </row>
    <row r="564" ht="14.25">
      <c r="E564" s="49"/>
    </row>
    <row r="565" ht="14.25">
      <c r="E565" s="49"/>
    </row>
    <row r="566" ht="14.25">
      <c r="E566" s="49"/>
    </row>
    <row r="567" ht="14.25">
      <c r="E567" s="49"/>
    </row>
    <row r="568" ht="14.25">
      <c r="E568" s="49"/>
    </row>
    <row r="569" ht="14.25">
      <c r="E569" s="49"/>
    </row>
    <row r="570" ht="14.25">
      <c r="E570" s="49"/>
    </row>
    <row r="571" ht="14.25">
      <c r="E571" s="49"/>
    </row>
    <row r="572" ht="14.25">
      <c r="E572" s="49"/>
    </row>
    <row r="573" ht="14.25">
      <c r="E573" s="49"/>
    </row>
    <row r="574" ht="14.25">
      <c r="E574" s="49"/>
    </row>
    <row r="575" ht="14.25">
      <c r="E575" s="49"/>
    </row>
    <row r="576" ht="14.25">
      <c r="E576" s="49"/>
    </row>
    <row r="577" ht="14.25">
      <c r="E577" s="49"/>
    </row>
    <row r="578" ht="14.25">
      <c r="E578" s="49"/>
    </row>
    <row r="579" ht="14.25">
      <c r="E579" s="49"/>
    </row>
    <row r="580" ht="14.25">
      <c r="E580" s="49"/>
    </row>
    <row r="581" ht="14.25">
      <c r="E581" s="49"/>
    </row>
    <row r="582" ht="14.25">
      <c r="E582" s="49"/>
    </row>
    <row r="583" ht="14.25">
      <c r="E583" s="49"/>
    </row>
    <row r="584" ht="14.25">
      <c r="E584" s="49"/>
    </row>
    <row r="585" ht="14.25">
      <c r="E585" s="49"/>
    </row>
    <row r="586" ht="14.25">
      <c r="E586" s="49"/>
    </row>
    <row r="587" ht="14.25">
      <c r="E587" s="49"/>
    </row>
    <row r="588" ht="14.25">
      <c r="E588" s="49"/>
    </row>
    <row r="589" ht="14.25">
      <c r="E589" s="49"/>
    </row>
    <row r="590" ht="14.25">
      <c r="E590" s="49"/>
    </row>
    <row r="591" ht="14.25">
      <c r="E591" s="49"/>
    </row>
    <row r="592" ht="14.25">
      <c r="E592" s="49"/>
    </row>
    <row r="593" ht="14.25">
      <c r="E593" s="49"/>
    </row>
    <row r="594" ht="14.25">
      <c r="E594" s="49"/>
    </row>
    <row r="595" ht="14.25">
      <c r="E595" s="49"/>
    </row>
    <row r="596" ht="14.25">
      <c r="E596" s="49"/>
    </row>
    <row r="597" ht="14.25">
      <c r="E597" s="49"/>
    </row>
    <row r="598" ht="14.25">
      <c r="E598" s="49"/>
    </row>
    <row r="599" ht="14.25">
      <c r="E599" s="49"/>
    </row>
    <row r="600" ht="14.25">
      <c r="E600" s="49"/>
    </row>
    <row r="601" ht="14.25">
      <c r="E601" s="49"/>
    </row>
    <row r="602" ht="14.25">
      <c r="E602" s="49"/>
    </row>
    <row r="603" ht="14.25">
      <c r="E603" s="49"/>
    </row>
    <row r="604" ht="14.25">
      <c r="E604" s="49"/>
    </row>
    <row r="605" ht="14.25">
      <c r="E605" s="49"/>
    </row>
    <row r="606" ht="14.25">
      <c r="E606" s="49"/>
    </row>
    <row r="607" ht="14.25">
      <c r="E607" s="49"/>
    </row>
    <row r="608" ht="14.25">
      <c r="E608" s="49"/>
    </row>
    <row r="609" ht="14.25">
      <c r="E609" s="49"/>
    </row>
    <row r="610" ht="14.25">
      <c r="E610" s="49"/>
    </row>
    <row r="611" ht="14.25">
      <c r="E611" s="49"/>
    </row>
    <row r="612" ht="14.25">
      <c r="E612" s="49"/>
    </row>
    <row r="613" ht="14.25">
      <c r="E613" s="49"/>
    </row>
    <row r="614" ht="14.25">
      <c r="E614" s="49"/>
    </row>
    <row r="615" ht="14.25">
      <c r="E615" s="49"/>
    </row>
    <row r="616" ht="14.25">
      <c r="E616" s="49"/>
    </row>
    <row r="617" ht="14.25">
      <c r="E617" s="49"/>
    </row>
    <row r="618" ht="14.25">
      <c r="E618" s="49"/>
    </row>
    <row r="619" ht="14.25">
      <c r="E619" s="49"/>
    </row>
    <row r="620" ht="14.25">
      <c r="E620" s="49"/>
    </row>
    <row r="621" ht="14.25">
      <c r="E621" s="49"/>
    </row>
    <row r="622" ht="14.25">
      <c r="E622" s="49"/>
    </row>
    <row r="623" ht="14.25">
      <c r="E623" s="49"/>
    </row>
    <row r="624" ht="14.25">
      <c r="E624" s="49"/>
    </row>
    <row r="625" ht="14.25">
      <c r="E625" s="49"/>
    </row>
    <row r="626" ht="14.25">
      <c r="E626" s="49"/>
    </row>
    <row r="627" ht="14.25">
      <c r="E627" s="49"/>
    </row>
    <row r="628" ht="14.25">
      <c r="E628" s="49"/>
    </row>
    <row r="629" ht="14.25">
      <c r="E629" s="49"/>
    </row>
    <row r="630" ht="14.25">
      <c r="E630" s="49"/>
    </row>
    <row r="631" ht="14.25">
      <c r="E631" s="49"/>
    </row>
    <row r="632" ht="14.25">
      <c r="E632" s="49"/>
    </row>
    <row r="633" ht="14.25">
      <c r="E633" s="49"/>
    </row>
    <row r="634" ht="14.25">
      <c r="E634" s="49"/>
    </row>
    <row r="635" ht="14.25">
      <c r="E635" s="49"/>
    </row>
    <row r="636" ht="14.25">
      <c r="E636" s="49"/>
    </row>
    <row r="637" ht="14.25">
      <c r="E637" s="49"/>
    </row>
    <row r="638" ht="14.25">
      <c r="E638" s="49"/>
    </row>
    <row r="639" ht="14.25">
      <c r="E639" s="49"/>
    </row>
    <row r="640" ht="14.25">
      <c r="E640" s="49"/>
    </row>
    <row r="641" ht="14.25">
      <c r="E641" s="49"/>
    </row>
    <row r="642" ht="14.25">
      <c r="E642" s="49"/>
    </row>
    <row r="643" ht="14.25">
      <c r="E643" s="49"/>
    </row>
    <row r="644" ht="14.25">
      <c r="E644" s="49"/>
    </row>
    <row r="645" ht="14.25">
      <c r="E645" s="49"/>
    </row>
    <row r="646" ht="14.25">
      <c r="E646" s="49"/>
    </row>
    <row r="647" ht="14.25">
      <c r="E647" s="49"/>
    </row>
    <row r="648" ht="14.25">
      <c r="E648" s="49"/>
    </row>
    <row r="649" ht="14.25">
      <c r="E649" s="49"/>
    </row>
    <row r="650" ht="14.25">
      <c r="E650" s="49"/>
    </row>
    <row r="651" ht="14.25">
      <c r="E651" s="49"/>
    </row>
    <row r="652" ht="14.25">
      <c r="E652" s="49"/>
    </row>
    <row r="653" ht="14.25">
      <c r="E653" s="49"/>
    </row>
    <row r="654" ht="14.25">
      <c r="E654" s="49"/>
    </row>
    <row r="655" ht="14.25">
      <c r="E655" s="49"/>
    </row>
    <row r="656" ht="14.25">
      <c r="E656" s="49"/>
    </row>
    <row r="657" ht="14.25">
      <c r="E657" s="49"/>
    </row>
    <row r="658" ht="14.25">
      <c r="E658" s="49"/>
    </row>
    <row r="659" ht="14.25">
      <c r="E659" s="49"/>
    </row>
    <row r="660" ht="14.25">
      <c r="E660" s="49"/>
    </row>
    <row r="661" ht="14.25">
      <c r="E661" s="49"/>
    </row>
    <row r="662" ht="14.25">
      <c r="E662" s="49"/>
    </row>
    <row r="663" ht="14.25">
      <c r="E663" s="49"/>
    </row>
    <row r="664" ht="14.25">
      <c r="E664" s="49"/>
    </row>
    <row r="665" ht="14.25">
      <c r="E665" s="49"/>
    </row>
    <row r="666" ht="14.25">
      <c r="E666" s="49"/>
    </row>
    <row r="667" ht="14.25">
      <c r="E667" s="49"/>
    </row>
    <row r="668" ht="14.25">
      <c r="E668" s="49"/>
    </row>
    <row r="669" ht="14.25">
      <c r="E669" s="49"/>
    </row>
    <row r="670" ht="14.25">
      <c r="E670" s="49"/>
    </row>
    <row r="671" ht="14.25">
      <c r="E671" s="49"/>
    </row>
    <row r="672" ht="14.25">
      <c r="E672" s="49"/>
    </row>
    <row r="673" ht="14.25">
      <c r="E673" s="49"/>
    </row>
    <row r="674" ht="14.25">
      <c r="E674" s="49"/>
    </row>
    <row r="675" ht="14.25">
      <c r="E675" s="49"/>
    </row>
    <row r="676" ht="14.25">
      <c r="E676" s="49"/>
    </row>
    <row r="677" ht="14.25">
      <c r="E677" s="49"/>
    </row>
    <row r="678" ht="14.25">
      <c r="E678" s="49"/>
    </row>
    <row r="679" ht="14.25">
      <c r="E679" s="49"/>
    </row>
    <row r="680" ht="14.25">
      <c r="E680" s="49"/>
    </row>
    <row r="681" ht="14.25">
      <c r="E681" s="49"/>
    </row>
    <row r="682" ht="14.25">
      <c r="E682" s="49"/>
    </row>
    <row r="683" ht="14.25">
      <c r="E683" s="49"/>
    </row>
    <row r="684" ht="14.25">
      <c r="E684" s="49"/>
    </row>
    <row r="685" ht="14.25">
      <c r="E685" s="49"/>
    </row>
    <row r="686" ht="14.25">
      <c r="E686" s="49"/>
    </row>
    <row r="687" ht="14.25">
      <c r="E687" s="49"/>
    </row>
    <row r="688" ht="14.25">
      <c r="E688" s="49"/>
    </row>
    <row r="689" ht="14.25">
      <c r="E689" s="49"/>
    </row>
    <row r="690" ht="14.25">
      <c r="E690" s="49"/>
    </row>
    <row r="691" ht="14.25">
      <c r="E691" s="49"/>
    </row>
    <row r="692" ht="14.25">
      <c r="E692" s="49"/>
    </row>
    <row r="693" ht="14.25">
      <c r="E693" s="49"/>
    </row>
    <row r="694" ht="14.25">
      <c r="E694" s="49"/>
    </row>
    <row r="695" ht="14.25">
      <c r="E695" s="49"/>
    </row>
    <row r="696" ht="14.25">
      <c r="E696" s="49"/>
    </row>
    <row r="697" ht="14.25">
      <c r="E697" s="49"/>
    </row>
    <row r="698" ht="14.25">
      <c r="E698" s="49"/>
    </row>
    <row r="699" ht="14.25">
      <c r="E699" s="49"/>
    </row>
    <row r="700" ht="14.25">
      <c r="E700" s="49"/>
    </row>
    <row r="701" ht="14.25">
      <c r="E701" s="49"/>
    </row>
    <row r="702" ht="14.25">
      <c r="E702" s="49"/>
    </row>
    <row r="703" ht="14.25">
      <c r="E703" s="49"/>
    </row>
    <row r="704" ht="14.25">
      <c r="E704" s="49"/>
    </row>
    <row r="705" ht="14.25">
      <c r="E705" s="49"/>
    </row>
    <row r="706" ht="14.25">
      <c r="E706" s="49"/>
    </row>
    <row r="707" ht="14.25">
      <c r="E707" s="49"/>
    </row>
    <row r="708" ht="14.25">
      <c r="E708" s="49"/>
    </row>
    <row r="709" ht="14.25">
      <c r="E709" s="49"/>
    </row>
    <row r="710" ht="14.25">
      <c r="E710" s="49"/>
    </row>
    <row r="711" ht="14.25">
      <c r="E711" s="49"/>
    </row>
    <row r="712" ht="14.25">
      <c r="E712" s="49"/>
    </row>
    <row r="713" ht="14.25">
      <c r="E713" s="49"/>
    </row>
    <row r="714" ht="14.25">
      <c r="E714" s="49"/>
    </row>
    <row r="715" ht="14.25">
      <c r="E715" s="49"/>
    </row>
    <row r="716" ht="14.25">
      <c r="E716" s="49"/>
    </row>
    <row r="717" ht="14.25">
      <c r="E717" s="49"/>
    </row>
    <row r="718" ht="14.25">
      <c r="E718" s="49"/>
    </row>
    <row r="719" ht="14.25">
      <c r="E719" s="49"/>
    </row>
    <row r="720" ht="14.25">
      <c r="E720" s="49"/>
    </row>
    <row r="721" ht="14.25">
      <c r="E721" s="49"/>
    </row>
    <row r="722" ht="14.25">
      <c r="E722" s="49"/>
    </row>
    <row r="723" ht="14.25">
      <c r="E723" s="49"/>
    </row>
    <row r="724" ht="14.25">
      <c r="E724" s="49"/>
    </row>
    <row r="725" ht="14.25">
      <c r="E725" s="49"/>
    </row>
    <row r="726" ht="14.25">
      <c r="E726" s="49"/>
    </row>
    <row r="727" ht="14.25">
      <c r="E727" s="49"/>
    </row>
    <row r="728" ht="14.25">
      <c r="E728" s="49"/>
    </row>
    <row r="729" ht="14.25">
      <c r="E729" s="49"/>
    </row>
    <row r="730" ht="14.25">
      <c r="E730" s="49"/>
    </row>
    <row r="731" ht="14.25">
      <c r="E731" s="49"/>
    </row>
    <row r="732" ht="14.25">
      <c r="E732" s="49"/>
    </row>
    <row r="733" ht="14.25">
      <c r="E733" s="49"/>
    </row>
    <row r="734" ht="14.25">
      <c r="E734" s="49"/>
    </row>
    <row r="735" ht="14.25">
      <c r="E735" s="49"/>
    </row>
    <row r="736" ht="14.25">
      <c r="E736" s="49"/>
    </row>
    <row r="737" ht="14.25">
      <c r="E737" s="49"/>
    </row>
    <row r="738" ht="14.25">
      <c r="E738" s="49"/>
    </row>
    <row r="739" ht="14.25">
      <c r="E739" s="49"/>
    </row>
    <row r="740" ht="14.25">
      <c r="E740" s="49"/>
    </row>
    <row r="741" ht="14.25">
      <c r="E741" s="49"/>
    </row>
    <row r="742" ht="14.25">
      <c r="E742" s="49"/>
    </row>
    <row r="743" ht="14.25">
      <c r="E743" s="49"/>
    </row>
    <row r="744" ht="14.25">
      <c r="E744" s="49"/>
    </row>
    <row r="745" ht="14.25">
      <c r="E745" s="49"/>
    </row>
    <row r="746" ht="14.25">
      <c r="E746" s="49"/>
    </row>
    <row r="747" ht="14.25">
      <c r="E747" s="49"/>
    </row>
    <row r="748" ht="14.25">
      <c r="E748" s="49"/>
    </row>
    <row r="749" ht="14.25">
      <c r="E749" s="49"/>
    </row>
    <row r="750" ht="14.25">
      <c r="E750" s="49"/>
    </row>
    <row r="751" ht="14.25">
      <c r="E751" s="49"/>
    </row>
  </sheetData>
  <mergeCells count="8">
    <mergeCell ref="A1:E1"/>
    <mergeCell ref="A3:A4"/>
    <mergeCell ref="A150:A151"/>
    <mergeCell ref="B3:B4"/>
    <mergeCell ref="B150:B151"/>
    <mergeCell ref="C3:C4"/>
    <mergeCell ref="D3:D4"/>
    <mergeCell ref="E3:E4"/>
  </mergeCells>
  <printOptions/>
  <pageMargins left="0.4722222222222222" right="0.16875" top="0.5111111111111111" bottom="0.5590277777777778" header="0.5111111111111111" footer="0.33819444444444446"/>
  <pageSetup horizontalDpi="600" verticalDpi="600" orientation="landscape" paperSize="9" scale="95"/>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2015-08-17T01:56:52Z</dcterms:created>
  <dcterms:modified xsi:type="dcterms:W3CDTF">2015-08-24T03:15:36Z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