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F:\2021年\2021项目库\2021年项目库\"/>
    </mc:Choice>
  </mc:AlternateContent>
  <xr:revisionPtr revIDLastSave="0" documentId="13_ncr:1_{70687A95-76E8-49B6-B1DA-D94D77987C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1年项目库汇总表（最终）" sheetId="2" r:id="rId1"/>
    <sheet name="2021年项目库明细表（最终）" sheetId="1" r:id="rId2"/>
  </sheets>
  <externalReferences>
    <externalReference r:id="rId3"/>
  </externalReferences>
  <definedNames>
    <definedName name="_xlnm._FilterDatabase" localSheetId="1" hidden="1">'2021年项目库明细表（最终）'!$A$6:$AL$432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  <c r="K55" i="1" s="1"/>
  <c r="L56" i="1"/>
  <c r="K56" i="1" s="1"/>
  <c r="L432" i="1"/>
  <c r="K432" i="1" s="1"/>
  <c r="L431" i="1"/>
  <c r="K431" i="1" s="1"/>
  <c r="L430" i="1"/>
  <c r="K430" i="1" s="1"/>
  <c r="L429" i="1"/>
  <c r="K429" i="1" s="1"/>
  <c r="L428" i="1"/>
  <c r="K428" i="1" s="1"/>
  <c r="L427" i="1"/>
  <c r="K427" i="1" s="1"/>
  <c r="L426" i="1"/>
  <c r="K426" i="1" s="1"/>
  <c r="L425" i="1"/>
  <c r="K425" i="1" s="1"/>
  <c r="L424" i="1"/>
  <c r="K424" i="1" s="1"/>
  <c r="L423" i="1"/>
  <c r="K423" i="1" s="1"/>
  <c r="L422" i="1"/>
  <c r="K422" i="1" s="1"/>
  <c r="L421" i="1"/>
  <c r="K421" i="1" s="1"/>
  <c r="L420" i="1"/>
  <c r="K420" i="1" s="1"/>
  <c r="L419" i="1"/>
  <c r="K419" i="1" s="1"/>
  <c r="L418" i="1"/>
  <c r="K418" i="1" s="1"/>
  <c r="L417" i="1"/>
  <c r="K417" i="1" s="1"/>
  <c r="L416" i="1"/>
  <c r="K416" i="1" s="1"/>
  <c r="L415" i="1"/>
  <c r="K415" i="1" s="1"/>
  <c r="L414" i="1"/>
  <c r="K414" i="1" s="1"/>
  <c r="L413" i="1"/>
  <c r="K413" i="1" s="1"/>
  <c r="L412" i="1"/>
  <c r="K412" i="1" s="1"/>
  <c r="L411" i="1"/>
  <c r="K411" i="1" s="1"/>
  <c r="L410" i="1"/>
  <c r="K410" i="1" s="1"/>
  <c r="L409" i="1"/>
  <c r="K409" i="1" s="1"/>
  <c r="L408" i="1"/>
  <c r="K408" i="1" s="1"/>
  <c r="L407" i="1"/>
  <c r="K407" i="1" s="1"/>
  <c r="L406" i="1"/>
  <c r="K406" i="1" s="1"/>
  <c r="L405" i="1"/>
  <c r="K405" i="1" s="1"/>
  <c r="L404" i="1"/>
  <c r="K404" i="1" s="1"/>
  <c r="L403" i="1"/>
  <c r="K403" i="1" s="1"/>
  <c r="L402" i="1"/>
  <c r="K402" i="1" s="1"/>
  <c r="L401" i="1"/>
  <c r="K401" i="1" s="1"/>
  <c r="L400" i="1"/>
  <c r="K400" i="1" s="1"/>
  <c r="L399" i="1"/>
  <c r="K399" i="1" s="1"/>
  <c r="L398" i="1"/>
  <c r="K398" i="1" s="1"/>
  <c r="L397" i="1"/>
  <c r="K397" i="1" s="1"/>
  <c r="L396" i="1"/>
  <c r="K396" i="1" s="1"/>
  <c r="L395" i="1"/>
  <c r="K395" i="1" s="1"/>
  <c r="L394" i="1"/>
  <c r="K394" i="1" s="1"/>
  <c r="L393" i="1"/>
  <c r="K393" i="1" s="1"/>
  <c r="L392" i="1"/>
  <c r="K392" i="1" s="1"/>
  <c r="L391" i="1"/>
  <c r="K391" i="1" s="1"/>
  <c r="L390" i="1"/>
  <c r="K390" i="1" s="1"/>
  <c r="L389" i="1"/>
  <c r="K389" i="1" s="1"/>
  <c r="L388" i="1"/>
  <c r="K388" i="1" s="1"/>
  <c r="L387" i="1"/>
  <c r="K387" i="1" s="1"/>
  <c r="L386" i="1"/>
  <c r="K386" i="1" s="1"/>
  <c r="L385" i="1"/>
  <c r="K385" i="1" s="1"/>
  <c r="L384" i="1"/>
  <c r="K384" i="1" s="1"/>
  <c r="L383" i="1"/>
  <c r="K383" i="1" s="1"/>
  <c r="L382" i="1"/>
  <c r="K382" i="1" s="1"/>
  <c r="L381" i="1"/>
  <c r="K381" i="1" s="1"/>
  <c r="L380" i="1"/>
  <c r="K380" i="1" s="1"/>
  <c r="L379" i="1"/>
  <c r="K379" i="1" s="1"/>
  <c r="L378" i="1"/>
  <c r="K378" i="1" s="1"/>
  <c r="L377" i="1"/>
  <c r="K377" i="1" s="1"/>
  <c r="L376" i="1"/>
  <c r="K376" i="1" s="1"/>
  <c r="L375" i="1"/>
  <c r="K375" i="1" s="1"/>
  <c r="L374" i="1"/>
  <c r="K374" i="1" s="1"/>
  <c r="L373" i="1"/>
  <c r="K373" i="1" s="1"/>
  <c r="L372" i="1"/>
  <c r="K372" i="1" s="1"/>
  <c r="L371" i="1"/>
  <c r="K371" i="1" s="1"/>
  <c r="L370" i="1"/>
  <c r="K370" i="1" s="1"/>
  <c r="L369" i="1"/>
  <c r="K369" i="1" s="1"/>
  <c r="L368" i="1"/>
  <c r="K368" i="1" s="1"/>
  <c r="L367" i="1"/>
  <c r="K367" i="1" s="1"/>
  <c r="L366" i="1"/>
  <c r="K366" i="1" s="1"/>
  <c r="L365" i="1"/>
  <c r="K365" i="1" s="1"/>
  <c r="L364" i="1"/>
  <c r="K364" i="1" s="1"/>
  <c r="L363" i="1"/>
  <c r="K363" i="1" s="1"/>
  <c r="L362" i="1"/>
  <c r="K362" i="1" s="1"/>
  <c r="L361" i="1"/>
  <c r="K361" i="1" s="1"/>
  <c r="L360" i="1"/>
  <c r="K360" i="1" s="1"/>
  <c r="L359" i="1"/>
  <c r="K359" i="1" s="1"/>
  <c r="L358" i="1"/>
  <c r="K358" i="1" s="1"/>
  <c r="L357" i="1"/>
  <c r="K357" i="1" s="1"/>
  <c r="L356" i="1"/>
  <c r="K356" i="1" s="1"/>
  <c r="L355" i="1"/>
  <c r="K355" i="1" s="1"/>
  <c r="L354" i="1"/>
  <c r="K354" i="1" s="1"/>
  <c r="L353" i="1"/>
  <c r="K353" i="1" s="1"/>
  <c r="L352" i="1"/>
  <c r="K352" i="1" s="1"/>
  <c r="L351" i="1"/>
  <c r="K351" i="1" s="1"/>
  <c r="L350" i="1"/>
  <c r="K350" i="1" s="1"/>
  <c r="L349" i="1"/>
  <c r="K349" i="1" s="1"/>
  <c r="L348" i="1"/>
  <c r="K348" i="1" s="1"/>
  <c r="L347" i="1"/>
  <c r="K347" i="1" s="1"/>
  <c r="L346" i="1"/>
  <c r="K346" i="1" s="1"/>
  <c r="L345" i="1"/>
  <c r="K345" i="1" s="1"/>
  <c r="L344" i="1"/>
  <c r="K344" i="1" s="1"/>
  <c r="L343" i="1"/>
  <c r="K343" i="1" s="1"/>
  <c r="L342" i="1"/>
  <c r="K342" i="1" s="1"/>
  <c r="L341" i="1"/>
  <c r="K341" i="1" s="1"/>
  <c r="L340" i="1"/>
  <c r="K340" i="1" s="1"/>
  <c r="L339" i="1"/>
  <c r="K339" i="1" s="1"/>
  <c r="L338" i="1"/>
  <c r="K338" i="1" s="1"/>
  <c r="L337" i="1"/>
  <c r="K337" i="1" s="1"/>
  <c r="L336" i="1"/>
  <c r="K336" i="1" s="1"/>
  <c r="L335" i="1"/>
  <c r="K335" i="1" s="1"/>
  <c r="L334" i="1"/>
  <c r="K334" i="1" s="1"/>
  <c r="L333" i="1"/>
  <c r="K333" i="1" s="1"/>
  <c r="L332" i="1"/>
  <c r="K332" i="1" s="1"/>
  <c r="L331" i="1"/>
  <c r="K331" i="1" s="1"/>
  <c r="L330" i="1"/>
  <c r="K330" i="1" s="1"/>
  <c r="L329" i="1"/>
  <c r="K329" i="1" s="1"/>
  <c r="L328" i="1"/>
  <c r="K328" i="1" s="1"/>
  <c r="L327" i="1"/>
  <c r="K327" i="1" s="1"/>
  <c r="L326" i="1"/>
  <c r="K326" i="1" s="1"/>
  <c r="L325" i="1"/>
  <c r="K325" i="1" s="1"/>
  <c r="L324" i="1"/>
  <c r="K324" i="1" s="1"/>
  <c r="L323" i="1"/>
  <c r="K323" i="1" s="1"/>
  <c r="L322" i="1"/>
  <c r="K322" i="1" s="1"/>
  <c r="L321" i="1"/>
  <c r="K321" i="1" s="1"/>
  <c r="L320" i="1"/>
  <c r="K320" i="1" s="1"/>
  <c r="L319" i="1"/>
  <c r="K319" i="1" s="1"/>
  <c r="L318" i="1"/>
  <c r="K318" i="1" s="1"/>
  <c r="L317" i="1"/>
  <c r="K317" i="1" s="1"/>
  <c r="L316" i="1"/>
  <c r="K316" i="1" s="1"/>
  <c r="L315" i="1"/>
  <c r="K315" i="1" s="1"/>
  <c r="L314" i="1"/>
  <c r="K314" i="1" s="1"/>
  <c r="L313" i="1"/>
  <c r="K313" i="1" s="1"/>
  <c r="L312" i="1"/>
  <c r="K312" i="1" s="1"/>
  <c r="L311" i="1"/>
  <c r="K311" i="1" s="1"/>
  <c r="L310" i="1"/>
  <c r="K310" i="1" s="1"/>
  <c r="R309" i="1"/>
  <c r="L309" i="1"/>
  <c r="L308" i="1"/>
  <c r="K308" i="1" s="1"/>
  <c r="L307" i="1"/>
  <c r="K307" i="1" s="1"/>
  <c r="L306" i="1"/>
  <c r="K306" i="1" s="1"/>
  <c r="L305" i="1"/>
  <c r="K305" i="1" s="1"/>
  <c r="L304" i="1"/>
  <c r="K304" i="1" s="1"/>
  <c r="L303" i="1"/>
  <c r="K303" i="1" s="1"/>
  <c r="L302" i="1"/>
  <c r="K302" i="1" s="1"/>
  <c r="L301" i="1"/>
  <c r="K301" i="1" s="1"/>
  <c r="L300" i="1"/>
  <c r="K300" i="1" s="1"/>
  <c r="L299" i="1"/>
  <c r="K299" i="1" s="1"/>
  <c r="L298" i="1"/>
  <c r="K298" i="1" s="1"/>
  <c r="L297" i="1"/>
  <c r="K297" i="1" s="1"/>
  <c r="L296" i="1"/>
  <c r="K296" i="1" s="1"/>
  <c r="L295" i="1"/>
  <c r="K295" i="1" s="1"/>
  <c r="L294" i="1"/>
  <c r="K294" i="1" s="1"/>
  <c r="L293" i="1"/>
  <c r="K293" i="1" s="1"/>
  <c r="L292" i="1"/>
  <c r="K292" i="1" s="1"/>
  <c r="L291" i="1"/>
  <c r="K291" i="1" s="1"/>
  <c r="L290" i="1"/>
  <c r="K290" i="1" s="1"/>
  <c r="L289" i="1"/>
  <c r="K289" i="1" s="1"/>
  <c r="L288" i="1"/>
  <c r="K288" i="1" s="1"/>
  <c r="L287" i="1"/>
  <c r="K287" i="1" s="1"/>
  <c r="L286" i="1"/>
  <c r="K286" i="1" s="1"/>
  <c r="L285" i="1"/>
  <c r="K285" i="1" s="1"/>
  <c r="L284" i="1"/>
  <c r="K284" i="1" s="1"/>
  <c r="L283" i="1"/>
  <c r="K283" i="1" s="1"/>
  <c r="L282" i="1"/>
  <c r="K282" i="1" s="1"/>
  <c r="L281" i="1"/>
  <c r="K281" i="1" s="1"/>
  <c r="L280" i="1"/>
  <c r="K280" i="1" s="1"/>
  <c r="L279" i="1"/>
  <c r="K279" i="1" s="1"/>
  <c r="L278" i="1"/>
  <c r="K278" i="1" s="1"/>
  <c r="L277" i="1"/>
  <c r="K277" i="1" s="1"/>
  <c r="L276" i="1"/>
  <c r="K276" i="1" s="1"/>
  <c r="L275" i="1"/>
  <c r="K275" i="1" s="1"/>
  <c r="L274" i="1"/>
  <c r="K274" i="1" s="1"/>
  <c r="L273" i="1"/>
  <c r="K273" i="1" s="1"/>
  <c r="L272" i="1"/>
  <c r="K272" i="1" s="1"/>
  <c r="L271" i="1"/>
  <c r="K271" i="1" s="1"/>
  <c r="L270" i="1"/>
  <c r="K270" i="1" s="1"/>
  <c r="L269" i="1"/>
  <c r="K269" i="1" s="1"/>
  <c r="L268" i="1"/>
  <c r="K268" i="1" s="1"/>
  <c r="L267" i="1"/>
  <c r="K267" i="1" s="1"/>
  <c r="L266" i="1"/>
  <c r="K266" i="1" s="1"/>
  <c r="L265" i="1"/>
  <c r="K265" i="1" s="1"/>
  <c r="L264" i="1"/>
  <c r="K264" i="1" s="1"/>
  <c r="L263" i="1"/>
  <c r="K263" i="1" s="1"/>
  <c r="L262" i="1"/>
  <c r="K262" i="1" s="1"/>
  <c r="L261" i="1"/>
  <c r="K261" i="1" s="1"/>
  <c r="L260" i="1"/>
  <c r="K260" i="1" s="1"/>
  <c r="L259" i="1"/>
  <c r="K259" i="1" s="1"/>
  <c r="L258" i="1"/>
  <c r="K258" i="1" s="1"/>
  <c r="L257" i="1"/>
  <c r="K257" i="1" s="1"/>
  <c r="L256" i="1"/>
  <c r="K256" i="1" s="1"/>
  <c r="L255" i="1"/>
  <c r="K255" i="1" s="1"/>
  <c r="L254" i="1"/>
  <c r="K254" i="1" s="1"/>
  <c r="L253" i="1"/>
  <c r="K253" i="1" s="1"/>
  <c r="L252" i="1"/>
  <c r="K252" i="1" s="1"/>
  <c r="L251" i="1"/>
  <c r="K251" i="1" s="1"/>
  <c r="L250" i="1"/>
  <c r="K250" i="1" s="1"/>
  <c r="L249" i="1"/>
  <c r="K249" i="1" s="1"/>
  <c r="L248" i="1"/>
  <c r="K248" i="1" s="1"/>
  <c r="L247" i="1"/>
  <c r="K247" i="1" s="1"/>
  <c r="L246" i="1"/>
  <c r="K246" i="1" s="1"/>
  <c r="L245" i="1"/>
  <c r="K245" i="1" s="1"/>
  <c r="L244" i="1"/>
  <c r="K244" i="1" s="1"/>
  <c r="L243" i="1"/>
  <c r="K243" i="1" s="1"/>
  <c r="L242" i="1"/>
  <c r="K242" i="1" s="1"/>
  <c r="L241" i="1"/>
  <c r="K241" i="1" s="1"/>
  <c r="L240" i="1"/>
  <c r="K240" i="1" s="1"/>
  <c r="L239" i="1"/>
  <c r="K239" i="1" s="1"/>
  <c r="L238" i="1"/>
  <c r="K238" i="1" s="1"/>
  <c r="L237" i="1"/>
  <c r="K237" i="1" s="1"/>
  <c r="L236" i="1"/>
  <c r="K236" i="1" s="1"/>
  <c r="L235" i="1"/>
  <c r="K235" i="1" s="1"/>
  <c r="L234" i="1"/>
  <c r="K234" i="1" s="1"/>
  <c r="L233" i="1"/>
  <c r="K233" i="1" s="1"/>
  <c r="L232" i="1"/>
  <c r="K232" i="1" s="1"/>
  <c r="L231" i="1"/>
  <c r="K231" i="1" s="1"/>
  <c r="L230" i="1"/>
  <c r="K230" i="1" s="1"/>
  <c r="L229" i="1"/>
  <c r="K229" i="1" s="1"/>
  <c r="L228" i="1"/>
  <c r="K228" i="1" s="1"/>
  <c r="L227" i="1"/>
  <c r="K227" i="1" s="1"/>
  <c r="L226" i="1"/>
  <c r="K226" i="1" s="1"/>
  <c r="L225" i="1"/>
  <c r="K225" i="1" s="1"/>
  <c r="L224" i="1"/>
  <c r="K224" i="1" s="1"/>
  <c r="L223" i="1"/>
  <c r="K223" i="1" s="1"/>
  <c r="L222" i="1"/>
  <c r="K222" i="1" s="1"/>
  <c r="L221" i="1"/>
  <c r="K221" i="1" s="1"/>
  <c r="L220" i="1"/>
  <c r="K220" i="1" s="1"/>
  <c r="L219" i="1"/>
  <c r="K219" i="1" s="1"/>
  <c r="L218" i="1"/>
  <c r="K218" i="1" s="1"/>
  <c r="L217" i="1"/>
  <c r="K217" i="1" s="1"/>
  <c r="L216" i="1"/>
  <c r="K216" i="1" s="1"/>
  <c r="L215" i="1"/>
  <c r="K215" i="1" s="1"/>
  <c r="L214" i="1"/>
  <c r="K214" i="1" s="1"/>
  <c r="L213" i="1"/>
  <c r="K213" i="1" s="1"/>
  <c r="L212" i="1"/>
  <c r="K212" i="1" s="1"/>
  <c r="L211" i="1"/>
  <c r="K211" i="1" s="1"/>
  <c r="L210" i="1"/>
  <c r="K210" i="1" s="1"/>
  <c r="L209" i="1"/>
  <c r="K209" i="1" s="1"/>
  <c r="L208" i="1"/>
  <c r="K208" i="1" s="1"/>
  <c r="L207" i="1"/>
  <c r="K207" i="1" s="1"/>
  <c r="L206" i="1"/>
  <c r="K206" i="1" s="1"/>
  <c r="L205" i="1"/>
  <c r="K205" i="1" s="1"/>
  <c r="L204" i="1"/>
  <c r="K204" i="1" s="1"/>
  <c r="L203" i="1"/>
  <c r="K203" i="1" s="1"/>
  <c r="L202" i="1"/>
  <c r="K202" i="1" s="1"/>
  <c r="L201" i="1"/>
  <c r="K201" i="1" s="1"/>
  <c r="L200" i="1"/>
  <c r="K200" i="1" s="1"/>
  <c r="L199" i="1"/>
  <c r="K199" i="1" s="1"/>
  <c r="L198" i="1"/>
  <c r="K198" i="1" s="1"/>
  <c r="L197" i="1"/>
  <c r="K197" i="1" s="1"/>
  <c r="L196" i="1"/>
  <c r="K196" i="1" s="1"/>
  <c r="L195" i="1"/>
  <c r="K195" i="1" s="1"/>
  <c r="L194" i="1"/>
  <c r="K194" i="1" s="1"/>
  <c r="L193" i="1"/>
  <c r="K193" i="1" s="1"/>
  <c r="L192" i="1"/>
  <c r="K192" i="1" s="1"/>
  <c r="L191" i="1"/>
  <c r="K191" i="1" s="1"/>
  <c r="L190" i="1"/>
  <c r="K190" i="1" s="1"/>
  <c r="L189" i="1"/>
  <c r="K189" i="1" s="1"/>
  <c r="L188" i="1"/>
  <c r="K188" i="1" s="1"/>
  <c r="L187" i="1"/>
  <c r="K187" i="1" s="1"/>
  <c r="L186" i="1"/>
  <c r="K186" i="1" s="1"/>
  <c r="L185" i="1"/>
  <c r="K185" i="1" s="1"/>
  <c r="L184" i="1"/>
  <c r="K184" i="1" s="1"/>
  <c r="L183" i="1"/>
  <c r="K183" i="1" s="1"/>
  <c r="L182" i="1"/>
  <c r="K182" i="1" s="1"/>
  <c r="L181" i="1"/>
  <c r="K181" i="1" s="1"/>
  <c r="L180" i="1"/>
  <c r="K180" i="1" s="1"/>
  <c r="L179" i="1"/>
  <c r="K179" i="1" s="1"/>
  <c r="L178" i="1"/>
  <c r="K178" i="1" s="1"/>
  <c r="L177" i="1"/>
  <c r="K177" i="1" s="1"/>
  <c r="L176" i="1"/>
  <c r="K176" i="1" s="1"/>
  <c r="L175" i="1"/>
  <c r="K175" i="1" s="1"/>
  <c r="L174" i="1"/>
  <c r="K174" i="1" s="1"/>
  <c r="L173" i="1"/>
  <c r="K173" i="1" s="1"/>
  <c r="L172" i="1"/>
  <c r="K172" i="1" s="1"/>
  <c r="L171" i="1"/>
  <c r="K171" i="1" s="1"/>
  <c r="L170" i="1"/>
  <c r="K170" i="1" s="1"/>
  <c r="L169" i="1"/>
  <c r="K169" i="1" s="1"/>
  <c r="L168" i="1"/>
  <c r="K168" i="1" s="1"/>
  <c r="L167" i="1"/>
  <c r="K167" i="1" s="1"/>
  <c r="L166" i="1"/>
  <c r="K166" i="1" s="1"/>
  <c r="L165" i="1"/>
  <c r="K165" i="1" s="1"/>
  <c r="L164" i="1"/>
  <c r="K164" i="1" s="1"/>
  <c r="L163" i="1"/>
  <c r="K163" i="1" s="1"/>
  <c r="L162" i="1"/>
  <c r="K162" i="1" s="1"/>
  <c r="L161" i="1"/>
  <c r="K161" i="1" s="1"/>
  <c r="L160" i="1"/>
  <c r="K160" i="1" s="1"/>
  <c r="L159" i="1"/>
  <c r="K159" i="1" s="1"/>
  <c r="L158" i="1"/>
  <c r="K158" i="1" s="1"/>
  <c r="L157" i="1"/>
  <c r="K157" i="1" s="1"/>
  <c r="L156" i="1"/>
  <c r="K156" i="1" s="1"/>
  <c r="L155" i="1"/>
  <c r="K155" i="1" s="1"/>
  <c r="L154" i="1"/>
  <c r="K154" i="1" s="1"/>
  <c r="L153" i="1"/>
  <c r="K153" i="1" s="1"/>
  <c r="L152" i="1"/>
  <c r="K152" i="1" s="1"/>
  <c r="L151" i="1"/>
  <c r="K151" i="1" s="1"/>
  <c r="L150" i="1"/>
  <c r="K150" i="1" s="1"/>
  <c r="L149" i="1"/>
  <c r="K149" i="1" s="1"/>
  <c r="L148" i="1"/>
  <c r="K148" i="1" s="1"/>
  <c r="L147" i="1"/>
  <c r="K147" i="1" s="1"/>
  <c r="L146" i="1"/>
  <c r="K146" i="1" s="1"/>
  <c r="L145" i="1"/>
  <c r="K145" i="1" s="1"/>
  <c r="L144" i="1"/>
  <c r="K144" i="1" s="1"/>
  <c r="L143" i="1"/>
  <c r="K143" i="1" s="1"/>
  <c r="L142" i="1"/>
  <c r="K142" i="1" s="1"/>
  <c r="L141" i="1"/>
  <c r="K141" i="1" s="1"/>
  <c r="L140" i="1"/>
  <c r="K140" i="1" s="1"/>
  <c r="L139" i="1"/>
  <c r="K139" i="1" s="1"/>
  <c r="L138" i="1"/>
  <c r="K138" i="1" s="1"/>
  <c r="L137" i="1"/>
  <c r="K137" i="1" s="1"/>
  <c r="L136" i="1"/>
  <c r="K136" i="1" s="1"/>
  <c r="L135" i="1"/>
  <c r="K135" i="1" s="1"/>
  <c r="L134" i="1"/>
  <c r="K134" i="1" s="1"/>
  <c r="L133" i="1"/>
  <c r="K133" i="1" s="1"/>
  <c r="L132" i="1"/>
  <c r="K132" i="1" s="1"/>
  <c r="L131" i="1"/>
  <c r="K131" i="1" s="1"/>
  <c r="L130" i="1"/>
  <c r="K130" i="1" s="1"/>
  <c r="L129" i="1"/>
  <c r="K129" i="1" s="1"/>
  <c r="L128" i="1"/>
  <c r="K128" i="1" s="1"/>
  <c r="L127" i="1"/>
  <c r="K127" i="1" s="1"/>
  <c r="L126" i="1"/>
  <c r="K126" i="1" s="1"/>
  <c r="L125" i="1"/>
  <c r="K125" i="1" s="1"/>
  <c r="L124" i="1"/>
  <c r="K124" i="1" s="1"/>
  <c r="L123" i="1"/>
  <c r="K123" i="1" s="1"/>
  <c r="L122" i="1"/>
  <c r="K122" i="1" s="1"/>
  <c r="L121" i="1"/>
  <c r="K121" i="1" s="1"/>
  <c r="L120" i="1"/>
  <c r="K120" i="1" s="1"/>
  <c r="L119" i="1"/>
  <c r="K119" i="1" s="1"/>
  <c r="L118" i="1"/>
  <c r="K118" i="1" s="1"/>
  <c r="L117" i="1"/>
  <c r="K117" i="1" s="1"/>
  <c r="L116" i="1"/>
  <c r="K116" i="1" s="1"/>
  <c r="L115" i="1"/>
  <c r="K115" i="1" s="1"/>
  <c r="L114" i="1"/>
  <c r="K114" i="1" s="1"/>
  <c r="L113" i="1"/>
  <c r="K113" i="1" s="1"/>
  <c r="L112" i="1"/>
  <c r="K112" i="1" s="1"/>
  <c r="L111" i="1"/>
  <c r="K111" i="1" s="1"/>
  <c r="L110" i="1"/>
  <c r="K110" i="1" s="1"/>
  <c r="L109" i="1"/>
  <c r="K109" i="1" s="1"/>
  <c r="L108" i="1"/>
  <c r="K108" i="1" s="1"/>
  <c r="L107" i="1"/>
  <c r="K107" i="1" s="1"/>
  <c r="L106" i="1"/>
  <c r="K106" i="1" s="1"/>
  <c r="L105" i="1"/>
  <c r="K105" i="1" s="1"/>
  <c r="L104" i="1"/>
  <c r="K104" i="1" s="1"/>
  <c r="L103" i="1"/>
  <c r="K103" i="1" s="1"/>
  <c r="L102" i="1"/>
  <c r="K102" i="1" s="1"/>
  <c r="L101" i="1"/>
  <c r="K101" i="1" s="1"/>
  <c r="L100" i="1"/>
  <c r="K100" i="1" s="1"/>
  <c r="L99" i="1"/>
  <c r="K99" i="1" s="1"/>
  <c r="L98" i="1"/>
  <c r="K98" i="1" s="1"/>
  <c r="L97" i="1"/>
  <c r="K97" i="1" s="1"/>
  <c r="L96" i="1"/>
  <c r="K96" i="1" s="1"/>
  <c r="L95" i="1"/>
  <c r="K95" i="1" s="1"/>
  <c r="L94" i="1"/>
  <c r="K94" i="1" s="1"/>
  <c r="L93" i="1"/>
  <c r="K93" i="1" s="1"/>
  <c r="L92" i="1"/>
  <c r="K92" i="1" s="1"/>
  <c r="L91" i="1"/>
  <c r="K91" i="1" s="1"/>
  <c r="L90" i="1"/>
  <c r="K90" i="1" s="1"/>
  <c r="L89" i="1"/>
  <c r="K89" i="1" s="1"/>
  <c r="L88" i="1"/>
  <c r="K88" i="1" s="1"/>
  <c r="L87" i="1"/>
  <c r="K87" i="1" s="1"/>
  <c r="L86" i="1"/>
  <c r="K86" i="1" s="1"/>
  <c r="L85" i="1"/>
  <c r="K85" i="1" s="1"/>
  <c r="L84" i="1"/>
  <c r="K84" i="1" s="1"/>
  <c r="L83" i="1"/>
  <c r="K83" i="1" s="1"/>
  <c r="L82" i="1"/>
  <c r="K82" i="1" s="1"/>
  <c r="L81" i="1"/>
  <c r="K81" i="1" s="1"/>
  <c r="L80" i="1"/>
  <c r="K80" i="1" s="1"/>
  <c r="L79" i="1"/>
  <c r="K79" i="1" s="1"/>
  <c r="L78" i="1"/>
  <c r="K78" i="1" s="1"/>
  <c r="L77" i="1"/>
  <c r="K77" i="1" s="1"/>
  <c r="L76" i="1"/>
  <c r="K76" i="1" s="1"/>
  <c r="L75" i="1"/>
  <c r="K75" i="1" s="1"/>
  <c r="L74" i="1"/>
  <c r="K74" i="1" s="1"/>
  <c r="L73" i="1"/>
  <c r="K73" i="1" s="1"/>
  <c r="L72" i="1"/>
  <c r="K72" i="1" s="1"/>
  <c r="L71" i="1"/>
  <c r="K71" i="1" s="1"/>
  <c r="L70" i="1"/>
  <c r="K70" i="1" s="1"/>
  <c r="L69" i="1"/>
  <c r="K69" i="1" s="1"/>
  <c r="L68" i="1"/>
  <c r="K68" i="1" s="1"/>
  <c r="L67" i="1"/>
  <c r="K67" i="1" s="1"/>
  <c r="L66" i="1"/>
  <c r="K66" i="1" s="1"/>
  <c r="L65" i="1"/>
  <c r="K65" i="1" s="1"/>
  <c r="L64" i="1"/>
  <c r="K64" i="1" s="1"/>
  <c r="L63" i="1"/>
  <c r="K63" i="1" s="1"/>
  <c r="L62" i="1"/>
  <c r="K62" i="1" s="1"/>
  <c r="L61" i="1"/>
  <c r="K61" i="1" s="1"/>
  <c r="L60" i="1"/>
  <c r="K60" i="1" s="1"/>
  <c r="L59" i="1"/>
  <c r="K59" i="1" s="1"/>
  <c r="L58" i="1"/>
  <c r="K58" i="1" s="1"/>
  <c r="L57" i="1"/>
  <c r="K57" i="1" s="1"/>
  <c r="L54" i="1"/>
  <c r="K54" i="1" s="1"/>
  <c r="L53" i="1"/>
  <c r="K53" i="1" s="1"/>
  <c r="L52" i="1"/>
  <c r="K52" i="1" s="1"/>
  <c r="L51" i="1"/>
  <c r="K51" i="1" s="1"/>
  <c r="L50" i="1"/>
  <c r="K50" i="1" s="1"/>
  <c r="L49" i="1"/>
  <c r="K49" i="1" s="1"/>
  <c r="L48" i="1"/>
  <c r="K48" i="1" s="1"/>
  <c r="L47" i="1"/>
  <c r="K47" i="1" s="1"/>
  <c r="L46" i="1"/>
  <c r="K46" i="1" s="1"/>
  <c r="L45" i="1"/>
  <c r="K45" i="1" s="1"/>
  <c r="L44" i="1"/>
  <c r="K44" i="1" s="1"/>
  <c r="L43" i="1"/>
  <c r="K43" i="1" s="1"/>
  <c r="L42" i="1"/>
  <c r="K42" i="1" s="1"/>
  <c r="L41" i="1"/>
  <c r="K41" i="1" s="1"/>
  <c r="L40" i="1"/>
  <c r="K40" i="1" s="1"/>
  <c r="L39" i="1"/>
  <c r="K39" i="1" s="1"/>
  <c r="L38" i="1"/>
  <c r="K38" i="1" s="1"/>
  <c r="L37" i="1"/>
  <c r="K37" i="1" s="1"/>
  <c r="L36" i="1"/>
  <c r="K36" i="1" s="1"/>
  <c r="L35" i="1"/>
  <c r="K35" i="1" s="1"/>
  <c r="L34" i="1"/>
  <c r="K34" i="1" s="1"/>
  <c r="L33" i="1"/>
  <c r="K33" i="1" s="1"/>
  <c r="L32" i="1"/>
  <c r="K32" i="1" s="1"/>
  <c r="L31" i="1"/>
  <c r="K31" i="1" s="1"/>
  <c r="L30" i="1"/>
  <c r="K30" i="1" s="1"/>
  <c r="L29" i="1"/>
  <c r="K29" i="1" s="1"/>
  <c r="L28" i="1"/>
  <c r="K28" i="1" s="1"/>
  <c r="L27" i="1"/>
  <c r="K27" i="1" s="1"/>
  <c r="L26" i="1"/>
  <c r="K26" i="1" s="1"/>
  <c r="L25" i="1"/>
  <c r="K25" i="1" s="1"/>
  <c r="L24" i="1"/>
  <c r="K24" i="1" s="1"/>
  <c r="L23" i="1"/>
  <c r="K23" i="1" s="1"/>
  <c r="L22" i="1"/>
  <c r="K22" i="1" s="1"/>
  <c r="L21" i="1"/>
  <c r="K21" i="1" s="1"/>
  <c r="L20" i="1"/>
  <c r="K20" i="1" s="1"/>
  <c r="L19" i="1"/>
  <c r="K19" i="1" s="1"/>
  <c r="L18" i="1"/>
  <c r="K18" i="1" s="1"/>
  <c r="L17" i="1"/>
  <c r="K17" i="1" s="1"/>
  <c r="L16" i="1"/>
  <c r="K16" i="1" s="1"/>
  <c r="L15" i="1"/>
  <c r="K15" i="1" s="1"/>
  <c r="L14" i="1"/>
  <c r="K14" i="1" s="1"/>
  <c r="L13" i="1"/>
  <c r="K13" i="1" s="1"/>
  <c r="L12" i="1"/>
  <c r="K12" i="1" s="1"/>
  <c r="L11" i="1"/>
  <c r="K11" i="1" s="1"/>
  <c r="L10" i="1"/>
  <c r="K10" i="1" s="1"/>
  <c r="L9" i="1"/>
  <c r="K9" i="1" s="1"/>
  <c r="L8" i="1"/>
  <c r="K8" i="1" s="1"/>
  <c r="AI7" i="1"/>
  <c r="AH7" i="1"/>
  <c r="AG7" i="1"/>
  <c r="AF7" i="1"/>
  <c r="Y7" i="1"/>
  <c r="X7" i="1"/>
  <c r="W7" i="1"/>
  <c r="V7" i="1"/>
  <c r="U7" i="1"/>
  <c r="T7" i="1"/>
  <c r="S7" i="1"/>
  <c r="R7" i="1"/>
  <c r="Q7" i="1"/>
  <c r="P7" i="1"/>
  <c r="O7" i="1"/>
  <c r="N7" i="1"/>
  <c r="M7" i="1"/>
  <c r="D66" i="2"/>
  <c r="D63" i="2"/>
  <c r="N61" i="2"/>
  <c r="M61" i="2"/>
  <c r="L61" i="2"/>
  <c r="K61" i="2"/>
  <c r="J61" i="2"/>
  <c r="I61" i="2"/>
  <c r="H61" i="2"/>
  <c r="G61" i="2"/>
  <c r="F61" i="2"/>
  <c r="E61" i="2"/>
  <c r="D61" i="2"/>
  <c r="C61" i="2"/>
  <c r="D60" i="2"/>
  <c r="D59" i="2"/>
  <c r="D58" i="2"/>
  <c r="D55" i="2"/>
  <c r="D53" i="2" s="1"/>
  <c r="N53" i="2"/>
  <c r="M53" i="2"/>
  <c r="L53" i="2"/>
  <c r="K53" i="2"/>
  <c r="J53" i="2"/>
  <c r="I53" i="2"/>
  <c r="H53" i="2"/>
  <c r="G53" i="2"/>
  <c r="F53" i="2"/>
  <c r="E53" i="2"/>
  <c r="C53" i="2"/>
  <c r="D49" i="2"/>
  <c r="D48" i="2"/>
  <c r="N47" i="2"/>
  <c r="M47" i="2"/>
  <c r="L47" i="2"/>
  <c r="K47" i="2"/>
  <c r="J47" i="2"/>
  <c r="I47" i="2"/>
  <c r="H47" i="2"/>
  <c r="G47" i="2"/>
  <c r="F47" i="2"/>
  <c r="E47" i="2"/>
  <c r="D47" i="2"/>
  <c r="C47" i="2"/>
  <c r="D45" i="2"/>
  <c r="D43" i="2" s="1"/>
  <c r="N43" i="2"/>
  <c r="M43" i="2"/>
  <c r="L43" i="2"/>
  <c r="K43" i="2"/>
  <c r="J43" i="2"/>
  <c r="I43" i="2"/>
  <c r="H43" i="2"/>
  <c r="G43" i="2"/>
  <c r="F43" i="2"/>
  <c r="E43" i="2"/>
  <c r="C43" i="2"/>
  <c r="D42" i="2"/>
  <c r="D38" i="2"/>
  <c r="D37" i="2" s="1"/>
  <c r="N37" i="2"/>
  <c r="M37" i="2"/>
  <c r="L37" i="2"/>
  <c r="K37" i="2"/>
  <c r="J37" i="2"/>
  <c r="I37" i="2"/>
  <c r="H37" i="2"/>
  <c r="G37" i="2"/>
  <c r="F37" i="2"/>
  <c r="E37" i="2"/>
  <c r="C37" i="2"/>
  <c r="D29" i="2"/>
  <c r="N28" i="2"/>
  <c r="M28" i="2"/>
  <c r="L28" i="2"/>
  <c r="K28" i="2"/>
  <c r="J28" i="2"/>
  <c r="I28" i="2"/>
  <c r="H28" i="2"/>
  <c r="G28" i="2"/>
  <c r="F28" i="2"/>
  <c r="E28" i="2"/>
  <c r="D28" i="2"/>
  <c r="C28" i="2"/>
  <c r="D27" i="2"/>
  <c r="D25" i="2"/>
  <c r="N24" i="2"/>
  <c r="M24" i="2"/>
  <c r="L24" i="2"/>
  <c r="K24" i="2"/>
  <c r="J24" i="2"/>
  <c r="I24" i="2"/>
  <c r="H24" i="2"/>
  <c r="G24" i="2"/>
  <c r="F24" i="2"/>
  <c r="E24" i="2"/>
  <c r="D24" i="2"/>
  <c r="C24" i="2"/>
  <c r="D23" i="2"/>
  <c r="D22" i="2" s="1"/>
  <c r="N22" i="2"/>
  <c r="M22" i="2"/>
  <c r="L22" i="2"/>
  <c r="K22" i="2"/>
  <c r="J22" i="2"/>
  <c r="I22" i="2"/>
  <c r="H22" i="2"/>
  <c r="G22" i="2"/>
  <c r="F22" i="2"/>
  <c r="E22" i="2"/>
  <c r="C22" i="2"/>
  <c r="D18" i="2"/>
  <c r="D17" i="2"/>
  <c r="D16" i="2"/>
  <c r="D15" i="2"/>
  <c r="D14" i="2" s="1"/>
  <c r="N14" i="2"/>
  <c r="M14" i="2"/>
  <c r="M7" i="2" s="1"/>
  <c r="L14" i="2"/>
  <c r="K14" i="2"/>
  <c r="K7" i="2" s="1"/>
  <c r="J14" i="2"/>
  <c r="I14" i="2"/>
  <c r="I7" i="2" s="1"/>
  <c r="H14" i="2"/>
  <c r="G14" i="2"/>
  <c r="G7" i="2" s="1"/>
  <c r="F14" i="2"/>
  <c r="E14" i="2"/>
  <c r="C14" i="2"/>
  <c r="D13" i="2"/>
  <c r="D12" i="2"/>
  <c r="D11" i="2"/>
  <c r="D10" i="2"/>
  <c r="D9" i="2"/>
  <c r="N8" i="2"/>
  <c r="M8" i="2"/>
  <c r="L8" i="2"/>
  <c r="K8" i="2"/>
  <c r="J8" i="2"/>
  <c r="I8" i="2"/>
  <c r="H8" i="2"/>
  <c r="G8" i="2"/>
  <c r="F8" i="2"/>
  <c r="E8" i="2"/>
  <c r="C8" i="2"/>
  <c r="N7" i="2"/>
  <c r="L7" i="2"/>
  <c r="J7" i="2"/>
  <c r="H7" i="2"/>
  <c r="F7" i="2"/>
  <c r="D8" i="2" l="1"/>
  <c r="C7" i="2"/>
  <c r="L7" i="1"/>
  <c r="E7" i="2"/>
  <c r="D7" i="2"/>
  <c r="K309" i="1"/>
  <c r="K7" i="1" s="1"/>
</calcChain>
</file>

<file path=xl/sharedStrings.xml><?xml version="1.0" encoding="utf-8"?>
<sst xmlns="http://schemas.openxmlformats.org/spreadsheetml/2006/main" count="7363" uniqueCount="1614">
  <si>
    <t>附件1</t>
  </si>
  <si>
    <t>靖边县2021年度县级脱贫攻坚项目库汇总表</t>
  </si>
  <si>
    <t>填报单位（盖章）：</t>
  </si>
  <si>
    <t>序号</t>
  </si>
  <si>
    <t>项目类型</t>
  </si>
  <si>
    <t>项目个数</t>
  </si>
  <si>
    <t>项目预算总投资</t>
  </si>
  <si>
    <t>合计</t>
  </si>
  <si>
    <t>财政资金</t>
  </si>
  <si>
    <t>地方债务资金</t>
  </si>
  <si>
    <t>易地扶贫搬迁资金</t>
  </si>
  <si>
    <t>定点扶贫资金</t>
  </si>
  <si>
    <t>东西部协作资金</t>
  </si>
  <si>
    <t>社会捐赠资金</t>
  </si>
  <si>
    <t>银行贷款资金</t>
  </si>
  <si>
    <t>群众自筹</t>
  </si>
  <si>
    <t>1.财政专项扶贫资金</t>
  </si>
  <si>
    <t>2.财政涉农统筹整合资金（除财政专项扶贫资金投入以外）</t>
  </si>
  <si>
    <t>3.用于扶贫的社会事业方面的资金</t>
  </si>
  <si>
    <t>4.地方债务资金</t>
  </si>
  <si>
    <t>5.易地扶贫搬迁资金</t>
  </si>
  <si>
    <t>6.定点扶贫资金</t>
  </si>
  <si>
    <t>7.东西部协作资金</t>
  </si>
  <si>
    <t>8.社会捐赠资金</t>
  </si>
  <si>
    <t>9.银行贷款资金</t>
  </si>
  <si>
    <t>10.群众自筹</t>
  </si>
  <si>
    <t>总计</t>
  </si>
  <si>
    <t>一、产业扶贫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</si>
  <si>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</si>
  <si>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</si>
  <si>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</si>
  <si>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</si>
  <si>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</si>
  <si>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</si>
  <si>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</si>
  <si>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</si>
  <si>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</si>
  <si>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</si>
  <si>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三、易地扶贫搬迁</t>
  </si>
  <si>
    <t>1.集中安置</t>
  </si>
  <si>
    <t>2.分散安置</t>
  </si>
  <si>
    <t>四、公益岗位</t>
  </si>
  <si>
    <t>公益岗位</t>
  </si>
  <si>
    <t>五、教育扶贫</t>
  </si>
  <si>
    <t>1.享受“雨露计划”职业教育补助</t>
  </si>
  <si>
    <t>2.贫困村创业致富带头人创业培训</t>
  </si>
  <si>
    <t>3.其他教育扶贫</t>
  </si>
  <si>
    <t>六、健康扶贫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</si>
  <si>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</si>
  <si>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</si>
  <si>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</si>
  <si>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</si>
  <si>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</si>
  <si>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</si>
  <si>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七、危房改造</t>
  </si>
  <si>
    <t>农村危房改造</t>
  </si>
  <si>
    <t>八、金融扶贫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</si>
  <si>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</si>
  <si>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</si>
  <si>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</si>
  <si>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</si>
  <si>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九、生活条件改善</t>
  </si>
  <si>
    <t>1.入户路改造</t>
  </si>
  <si>
    <t>2.解决安全饮水</t>
  </si>
  <si>
    <t>3.厨房厕所圈舍等改造</t>
  </si>
  <si>
    <t>十、综合保障性扶贫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</si>
  <si>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</si>
  <si>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</si>
  <si>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</si>
  <si>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</si>
  <si>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</si>
  <si>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十一、村基础设施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</si>
  <si>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</si>
  <si>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</si>
  <si>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</si>
  <si>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</si>
  <si>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</si>
  <si>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6.小型农田水利设施</t>
  </si>
  <si>
    <t>7.其他</t>
  </si>
  <si>
    <t>十二、村公共服务</t>
  </si>
  <si>
    <t>1.规划保留的村小学改造</t>
  </si>
  <si>
    <t>2.标准化卫生室</t>
  </si>
  <si>
    <t>3.幼儿园建设</t>
  </si>
  <si>
    <t>4.村级文化活动广场</t>
  </si>
  <si>
    <t>十三、项目管理费</t>
  </si>
  <si>
    <t>附件2</t>
  </si>
  <si>
    <t xml:space="preserve">靖边县2021年度县级脱贫攻坚项目库明细表 </t>
  </si>
  <si>
    <t>项目子类型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</si>
  <si>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</si>
  <si>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</si>
  <si>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</si>
  <si>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</si>
  <si>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</si>
  <si>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</si>
  <si>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</si>
  <si>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</si>
  <si>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</si>
  <si>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</si>
  <si>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</si>
  <si>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</si>
  <si>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</si>
  <si>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</si>
  <si>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</si>
  <si>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</si>
  <si>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</si>
  <si>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</si>
  <si>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备注</t>
  </si>
  <si>
    <t>镇/办</t>
  </si>
  <si>
    <t>村/社区</t>
  </si>
  <si>
    <t>其中：财政专项扶贫资金</t>
  </si>
  <si>
    <t>其中：除财政专项扶贫资金外的资金</t>
  </si>
  <si>
    <t>小计</t>
  </si>
  <si>
    <t>中央</t>
  </si>
  <si>
    <t>省级</t>
  </si>
  <si>
    <t>市级</t>
  </si>
  <si>
    <t>县级</t>
  </si>
  <si>
    <t>1.财政涉农统筹整合资金（除财政专项扶贫资金投入以外）</t>
  </si>
  <si>
    <t>2.用于扶贫的社会事业方面的资金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</si>
  <si>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</si>
  <si>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</si>
  <si>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</si>
  <si>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</si>
  <si>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</si>
  <si>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</si>
  <si>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9.群众自筹</t>
  </si>
  <si>
    <t>户数
(户)</t>
  </si>
  <si>
    <t>人数
（人）</t>
  </si>
  <si>
    <t>产业扶贫</t>
  </si>
  <si>
    <t>种植养殖加工服务</t>
  </si>
  <si>
    <t>马铃薯种薯繁育项目</t>
  </si>
  <si>
    <t>组培室维修改造、90座网棚场地清理、维修、灌溉系统维修改造等。</t>
  </si>
  <si>
    <t>杨桥畔镇</t>
  </si>
  <si>
    <t>农业科技示范园区</t>
  </si>
  <si>
    <t>靖边县农业农村局</t>
  </si>
  <si>
    <t>杨翔宇</t>
  </si>
  <si>
    <t>09124641281</t>
  </si>
  <si>
    <t>巩固提升</t>
  </si>
  <si>
    <t>是</t>
  </si>
  <si>
    <t>否</t>
  </si>
  <si>
    <t>科技示范带动</t>
  </si>
  <si>
    <t>为有劳动能力的建档立卡低收入户提供30个左右的工作岗位。预计每个岗位收入1-1.5万元</t>
  </si>
  <si>
    <t>马铃薯新品种引进推广项目</t>
  </si>
  <si>
    <t>种植华颂系列马铃薯300亩。</t>
  </si>
  <si>
    <t>龙州镇</t>
  </si>
  <si>
    <t>甘沟村</t>
  </si>
  <si>
    <t>为靖边县培育出拥有自主知识产权的马铃薯优良品种，在全县推广先进的马铃薯脱毒扩繁育种生产技术</t>
  </si>
  <si>
    <t>马铃薯“三品三化”建设项目</t>
  </si>
  <si>
    <t>建设田间智能物联网监测系统、自动控制改造等。</t>
  </si>
  <si>
    <t>每年为有劳动能力的建档立卡低收入户提供15个左右的工作岗位。按用工期5个月，每个劳动日100元收入计算，每个岗位收入1-1.5万元。</t>
  </si>
  <si>
    <t>马铃薯仓储设施设备建设项目</t>
  </si>
  <si>
    <t>大型马铃薯仓储设施设备建设。</t>
  </si>
  <si>
    <t>靖边县中北区域</t>
  </si>
  <si>
    <t>带动建档立卡户、监测户、边缘户，带动村集体经济联合社、新型经营主体发展产业</t>
  </si>
  <si>
    <t>靖边薯联网平台建设项目</t>
  </si>
  <si>
    <t>搭建技术平台并运营维护。</t>
  </si>
  <si>
    <t>靖边县</t>
  </si>
  <si>
    <t>农业信息综合服务中心</t>
  </si>
  <si>
    <t>为有劳动能力的建档立卡低收入户提供15个左右的工作岗位。预计每个岗位年收入2-3万元</t>
  </si>
  <si>
    <t>农副产品交易集散中心建设项目</t>
  </si>
  <si>
    <t>建设农副产品交易集散中心一期工程。</t>
  </si>
  <si>
    <t>物流园区</t>
  </si>
  <si>
    <t>主体带动</t>
  </si>
  <si>
    <t>带动建档立卡户、监测户、边缘户，按照一定比例分红或吸纳就业；带动村集体经济联合社、新型经营主体发展产业</t>
  </si>
  <si>
    <t>种羊良种繁育基地建设项目</t>
  </si>
  <si>
    <t>绒、肉（湖）羊良种繁育基地建设。</t>
  </si>
  <si>
    <t>靖边县农牧业科技示范中心</t>
  </si>
  <si>
    <t>将全县有劳动能力的、种养殖结合的建档立卡户、边缘户、监测户作为扶持对象。计划对扶持对象采取激励模式，对年养殖羊子30只以上的扶持对象，一方面可以提供优质种羊，供其改善羊子品种，萨福克、杜泊、德克赛尔良种羊，每年给予全县扶持对象提供50只（50只×8000元/只=40万元），湖羊种羊，每年给予全县扶持对象提供200只（200只×2000元/只=40万元），另一方面可为扶持对象提供优质陕北白绒山羊，供其壮大养殖规模，每年给予全县扶持对象提供20只（20只×2500元/只=5万元）。每年回报社会资金占总投资约15%，带动全县样子产业发展效果显著。</t>
  </si>
  <si>
    <t>湖羊养殖基地建设项目</t>
  </si>
  <si>
    <t>新建500平米羊舍、150平米饲草饲料房、200平米饲草棚、30立方米储水池，购买铡草机1台，引进湖羊100只。</t>
  </si>
  <si>
    <t>龙洲镇</t>
  </si>
  <si>
    <t>刘家峁村</t>
  </si>
  <si>
    <t>村集体经济带动</t>
  </si>
  <si>
    <t>预计年收入10万元，向社会提供优质种羊100只。</t>
  </si>
  <si>
    <t>2021龙洲镇龙三村集体经济项目（小米锅巴厂）</t>
  </si>
  <si>
    <t>自主经营，新建小米锅巴加工厂1处。</t>
  </si>
  <si>
    <t>龙三村</t>
  </si>
  <si>
    <t>预计收益3万元左右，雇佣1户建档立卡户，年收入增加2000元，按市场价格年平均收购贫困户小米6000斤，带动25户建档立卡户产业发展。</t>
  </si>
  <si>
    <t>2021龙洲镇龙三村集体经济项目（种养结合，发展养牛）</t>
  </si>
  <si>
    <t>种养结合，发展养牛产业</t>
  </si>
  <si>
    <t>预计收益3万元左右，雇佣1户低收入户，年收入增加20000元，带动30户建档立卡户产业发展。</t>
  </si>
  <si>
    <t>2021年龙洲镇龙二村集体经济项目（养殖业项目）</t>
  </si>
  <si>
    <t>建设大型温棚3座</t>
  </si>
  <si>
    <t>龙二村</t>
  </si>
  <si>
    <t>预计每棚年均收益,3万元左右，雇佣建档立卡户10户，年收入增加3000元。35建档立卡户直接受益。</t>
  </si>
  <si>
    <t>2021年湖羊养殖基地建设项目</t>
  </si>
  <si>
    <t>新建800平米羊舍、150平米饲草饲料房、200平米饲草棚、30立方米储水池、26平米防疫房，购买铡草机1台，引进湖羊240只，种植饲草100亩。</t>
  </si>
  <si>
    <t>新城便民服务中心</t>
  </si>
  <si>
    <t>张兴庄村</t>
  </si>
  <si>
    <t>预计可开发就业岗位4-9个，带动建档立卡户14户68人稳定增加收入，增加集体经济收入。</t>
  </si>
  <si>
    <t>2020年新城便民服务中心新城村集体经济项目</t>
  </si>
  <si>
    <t>自主经营，扩大养殖规模购买牛犊20头，加固围墙。</t>
  </si>
  <si>
    <t>新城村</t>
  </si>
  <si>
    <t>预计第一个生产经营周期内本金扣除养殖成本外平均每年增收5万元，可以带动57户建档立卡户发展养殖致富。</t>
  </si>
  <si>
    <t>养牛场示范基地建设项目</t>
  </si>
  <si>
    <t>购买西蒙塔尔能繁母牛50头、育肥牛20头。</t>
  </si>
  <si>
    <t>席麻湾镇</t>
  </si>
  <si>
    <t>东高峁村</t>
  </si>
  <si>
    <t>预计可开发就业岗位5-10个，带动建档立卡户25户75人稳定增加收入，增加集体经济收入。</t>
  </si>
  <si>
    <t>2021年席麻湾镇沙渠村集体经济项目</t>
  </si>
  <si>
    <t>采取自主经营的方式，购买牛20头。</t>
  </si>
  <si>
    <t>沙渠村</t>
  </si>
  <si>
    <t>预计收入5万元，年购买贫困户生产的玉米（牛饲料）10000斤以上，帮助20户建档立卡户增产增收。</t>
  </si>
  <si>
    <t>高家沟便民服务中心阳畔村经济经济项目</t>
  </si>
  <si>
    <t>修建厂房320平米</t>
  </si>
  <si>
    <t>高家沟便民服务中心</t>
  </si>
  <si>
    <t>阳畔村</t>
  </si>
  <si>
    <t>带动脱贫巩固户15户44人户均增收0.5万元，巩固脱贫成果，调整产业结构，村集体经济净增10万元</t>
  </si>
  <si>
    <t>2021年杨米涧镇镇罗堡村集体经济项目</t>
  </si>
  <si>
    <t>扩大养殖规模购买牛20头。</t>
  </si>
  <si>
    <t>杨米涧镇</t>
  </si>
  <si>
    <t>镇罗堡</t>
  </si>
  <si>
    <t>集体经济预计收益2万元，受益建档立卡户40户154人致富</t>
  </si>
  <si>
    <t>2021年青阳岔镇陈家砭村集体经济项目</t>
  </si>
  <si>
    <t>采取村集体入股经营方式新建中药材初加工厂1处</t>
  </si>
  <si>
    <t>青阳岔镇</t>
  </si>
  <si>
    <t>陈家砭村</t>
  </si>
  <si>
    <t>预计增收大约8万元，全村建档立卡户11户，23人，全受益。</t>
  </si>
  <si>
    <t>2021年三岔渠便民服务中心曹崾岘村集体经济项目</t>
  </si>
  <si>
    <t>入股铭丰绿富农牧科技有限公司，保底分红。</t>
  </si>
  <si>
    <t>三岔渠便民服务中心</t>
  </si>
  <si>
    <t>曹崾岘村</t>
  </si>
  <si>
    <t>预计年收入3.6万元，70户建档立卡户直接受益。</t>
  </si>
  <si>
    <t>2021年三岔渠便民服务中心车路壕村集体经济项目</t>
  </si>
  <si>
    <t>新建草棚一座，购买饲草饲料。</t>
  </si>
  <si>
    <t>车路壕村</t>
  </si>
  <si>
    <t>带动建档立卡户15户户均增收5000元，巩固脱贫成果，调整产业结构，村集体经济净增10万元，可直接新增就业岗位4人，间接劳务输出15人。</t>
  </si>
  <si>
    <t>2021年王渠则镇蔡家峁村集体经济项目</t>
  </si>
  <si>
    <t>采取自主经营的方式，扩大肉牛养殖规模，购买西蒙塔尔牛23头。</t>
  </si>
  <si>
    <t>王渠则镇</t>
  </si>
  <si>
    <t>蔡家峁村</t>
  </si>
  <si>
    <t>2021年预计收益19890元，雇佣3户建档立卡户，预计每户每年增收3500元。</t>
  </si>
  <si>
    <t>2021年石磨面加工厂建设项目</t>
  </si>
  <si>
    <t>长渠沟村种植富硒荞麦，种植荞麦1200亩，整合土地200亩。</t>
  </si>
  <si>
    <t>长渠沟村</t>
  </si>
  <si>
    <t>预计可开发就业岗位2-4个，带动建档立卡脱贫户17户46人稳定增加收入，增加集体经济收入。</t>
  </si>
  <si>
    <t>2021年冷库建设项目</t>
  </si>
  <si>
    <t>新建冷库3间，建筑面积375m²，冷库容积1000m。</t>
  </si>
  <si>
    <t>王渠则村</t>
  </si>
  <si>
    <t>预计可开发就业岗位5-10个，带动建档立卡脱贫户16户33人稳定增加收入，延长农副产品保存周期调节淡旺季市场供应，激发村内生动力，带动村民种植积极性同时增加集体经济收入。</t>
  </si>
  <si>
    <t>设施拱棚建设项目</t>
  </si>
  <si>
    <t>新建拱棚，发展设施蔬菜产业。</t>
  </si>
  <si>
    <t>中山涧镇</t>
  </si>
  <si>
    <t>五道沟村</t>
  </si>
  <si>
    <t>调整产业结构，积极引导群众多元化种植。带动建档立卡户33户149人，预计每年增收4.5万元。</t>
  </si>
  <si>
    <t>集体商业用房装修项目</t>
  </si>
  <si>
    <t>集体商业用房装修</t>
  </si>
  <si>
    <t>红墩界镇</t>
  </si>
  <si>
    <t>长胜村</t>
  </si>
  <si>
    <t>壮大村集体经济、巩固拓展脱贫户产业发展，提高老集镇商业发展水平。</t>
  </si>
  <si>
    <t>2021年农产品交易市场建设项目</t>
  </si>
  <si>
    <t>新建农产品加工车间42m*35m及硬化场地6000㎡，</t>
  </si>
  <si>
    <t>东坑镇</t>
  </si>
  <si>
    <t>毛窑村</t>
  </si>
  <si>
    <t>预计可开发就业岗位10人，带动15户建档立卡户稳定增加收入，帮助村级蔬菜产业发展。</t>
  </si>
  <si>
    <t>2021年天赐湾便民服务中心集体经济产业扶贫</t>
  </si>
  <si>
    <t>跨村联建村集体经济，扩建联合社养牛场14亩，用于集中饲养肉牛62头</t>
  </si>
  <si>
    <t>天赐湾便民服务中心</t>
  </si>
  <si>
    <t>墩洼村</t>
  </si>
  <si>
    <t>通过集体经济发展，资产收益带动65户贫困户，增加收入。</t>
  </si>
  <si>
    <t>靖边县苹果产业扶贫基地建设项目</t>
  </si>
  <si>
    <t>苹果产业建设。</t>
  </si>
  <si>
    <t>各相关乡镇</t>
  </si>
  <si>
    <t>各相关镇村</t>
  </si>
  <si>
    <t>自主发展脱贫</t>
  </si>
  <si>
    <t>2024年基地苹果挂果进入初产期，预计亩产255公斤，5500亩苹果园，达产后年可总产苹果1375吨，每吨苹果以6000元计算，总产值可达825万元。 2025年基地苹果挂果进入丰产期，预计亩产2000公斤，5500亩苹果园，达产后年可总产苹果11000吨，每吨苹果以6000元计算，总产值可达6600万元。</t>
  </si>
  <si>
    <t>靖边县新桥农场危旧冬暖式大棚改造项目</t>
  </si>
  <si>
    <t>维修改造冬暖式大棚，包括土方填挖、增添棚膜、棉被、天窗、地窗、卷膜器、水电管网设施等</t>
  </si>
  <si>
    <t>新桥农场</t>
  </si>
  <si>
    <t>预计年实现利润18万元，解决农场100多人的剩余劳动力就业问题，增加农场人均纯收入180元/月，促进当地产业发展和农工就业，</t>
  </si>
  <si>
    <t>2021年靖边县产业培训项目</t>
  </si>
  <si>
    <t>低收入户实用技能培训；致富带头人、村集体经济联合社管理人员等能力提升培训。</t>
  </si>
  <si>
    <t>技术培训</t>
  </si>
  <si>
    <t>带动184户建档立卡户、边缘户学习培训农业知识；全县286名致富带头人农业知识培训、184个行政村村集体管理人员、产业指导员培训</t>
  </si>
  <si>
    <t>2021年产业精准扶贫到户项目（一）</t>
  </si>
  <si>
    <t>对全县范围内317户有意愿发展产业的建档立卡户提供产业奖补资金，巩固户低于5000元/户，贫困户低于10000元/户。</t>
  </si>
  <si>
    <t>巩固317户建档立卡户产业。15个乡镇65个村</t>
  </si>
  <si>
    <t>2021年产业精准扶贫到户项目（二）</t>
  </si>
  <si>
    <t>对全县范围内29户有意愿发展产业的建档立卡户提供产业奖补资金</t>
  </si>
  <si>
    <t>巩固29户建档立卡户产业。4个乡镇13个村</t>
  </si>
  <si>
    <t>2021年村集体经济组织审计</t>
  </si>
  <si>
    <t>集体经济组织审计</t>
  </si>
  <si>
    <t>项目服务</t>
  </si>
  <si>
    <t>保障产业扶贫项目科学发展，确保扶贫资金合规使用。</t>
  </si>
  <si>
    <t>2021年产业项目管理</t>
  </si>
  <si>
    <t>2021年产业项目管理，脱贫攻坚巩固提升同乡村振兴前期规划、设计、监理等。</t>
  </si>
  <si>
    <t>保障产业扶贫项目合规实施。做好乡村振兴前期准备</t>
  </si>
  <si>
    <t>环境整治项目</t>
  </si>
  <si>
    <t>购置垃圾桶1550个，购置垃圾箱88个。</t>
  </si>
  <si>
    <t>各镇（便民服务中心）</t>
  </si>
  <si>
    <t>各村</t>
  </si>
  <si>
    <t>推动乡村振兴</t>
  </si>
  <si>
    <t>为1500多户群众垃圾清运带来方便，推动了“八清一改”工作，有效治理环境“脏乱差；在人口集中地点放置垃圾箱，既方便了群众倾倒垃圾，又利于统一清运。”</t>
  </si>
  <si>
    <t>改厕项目</t>
  </si>
  <si>
    <t>新建卫生厕所94座，新建公厕1座，配套粪污处理设备（抽污泵）、标识牌。</t>
  </si>
  <si>
    <t>推进了“厕所革命”，建制村农村粪污得到了有效治理，卫生厕所普及率得以提升。</t>
  </si>
  <si>
    <t>靖边县果蔬产业发展项目1</t>
  </si>
  <si>
    <t>1.创建果业高标准示范园0.532万亩，补助资金214万元；2.冷藏车1辆、15万元；3.基地建设9618亩；4.建设形象店1个；5.建设1000吨冷藏库；6.试验示范。</t>
  </si>
  <si>
    <t>1.创建果业高标准示范园5320万亩；2.冷藏车1辆；3.基地建设9618亩；4.建设形象店1个；5.建设1000吨冷藏库；6.试验示范。</t>
  </si>
  <si>
    <t>水资源超采区治理</t>
  </si>
  <si>
    <t>建设1300亩智能水肥一体化示范点1个；建设600亩左右智能水肥一体化示范点1个，建设600亩左右智能水肥一体化示范点2个</t>
  </si>
  <si>
    <t>东坑镇、宁条梁镇</t>
  </si>
  <si>
    <t>黄家峁、柳二村、庙畔村</t>
  </si>
  <si>
    <t>实现每亩节本增效2300元，其中节水50%、节肥20%、增产10%。</t>
  </si>
  <si>
    <t>靖边县2021年玉米增密度提单产（倍增）项目</t>
  </si>
  <si>
    <t>1.建设玉米倍增计划项目的核心示范点3.6万亩；2.建设玉米增密度提单产行动核心示范区10万亩。</t>
  </si>
  <si>
    <t>实现亩增产150公斤其中节水50%。</t>
  </si>
  <si>
    <t>靖边县2021年高粱良种推广项目</t>
  </si>
  <si>
    <t>推广高粱良种播种面积2万亩。</t>
  </si>
  <si>
    <t>13个镇（便民服务中心）</t>
  </si>
  <si>
    <t>完成推广高粱良种播种面积2万亩。</t>
  </si>
  <si>
    <t>靖边县2021年荞麦良种推广项目</t>
  </si>
  <si>
    <t>推广荞麦良种播种面积6万亩。</t>
  </si>
  <si>
    <t>17个镇（便民服务中心）</t>
  </si>
  <si>
    <t>完成推广荞麦良种播种面积6万亩。</t>
  </si>
  <si>
    <t>靖边县旱作农业技术推广项目</t>
  </si>
  <si>
    <t>建设旱作农业万亩示范片1个，其中王渠则镇3000亩、席麻湾镇3000亩、中山涧镇2000亩、杨米涧镇2000亩</t>
  </si>
  <si>
    <t>8个镇4个便民服务</t>
  </si>
  <si>
    <t>实现亩增产350公斤，其中节水30%</t>
  </si>
  <si>
    <t>山楂项目</t>
  </si>
  <si>
    <t>支持合作社、家庭农场、新型经营主体示范点种植6家，主要以验收后补贴为主。</t>
  </si>
  <si>
    <t>通过合作社、家庭农场、新型经营主体引进新技术，增加收入。</t>
  </si>
  <si>
    <t>1.扶持合作社、家庭农场、种植大户、龙头企业等马铃薯储藏库建设；2.建设马铃薯宽垄双带水肥一体化示范点30亩。先验收后补贴。</t>
  </si>
  <si>
    <t>镇（便民服务中心）</t>
  </si>
  <si>
    <t>实现亩增产650公斤，其中节水50%</t>
  </si>
  <si>
    <t>人居环境整治项目</t>
  </si>
  <si>
    <t>夏季村庄清洁行动</t>
  </si>
  <si>
    <t>为1500多户群众垃圾清运带来方便，推动了“八清一改”工作，有效治理环境“脏乱差。</t>
  </si>
  <si>
    <t>靖边县果蔬产业发展项目</t>
  </si>
  <si>
    <t>2019年农村厕所革命县本级项目</t>
  </si>
  <si>
    <t>全县各镇(便民服务中心)2138户群众厕所改造</t>
  </si>
  <si>
    <t>其他</t>
  </si>
  <si>
    <t>中山涧镇马家洼村荒草峁小组灌溉工程</t>
  </si>
  <si>
    <r>
      <rPr>
        <sz val="12"/>
        <rFont val="仿宋_GB2312"/>
        <family val="3"/>
        <charset val="134"/>
      </rPr>
      <t>新打机井1眼及配套，井深420m，下DN300mm混凝土管120m，安装水泵200QJ32m</t>
    </r>
    <r>
      <rPr>
        <vertAlign val="superscript"/>
        <sz val="12"/>
        <rFont val="仿宋_GB2312"/>
        <family val="3"/>
        <charset val="134"/>
      </rPr>
      <t>3</t>
    </r>
    <r>
      <rPr>
        <sz val="12"/>
        <rFont val="仿宋_GB2312"/>
        <family val="3"/>
        <charset val="134"/>
      </rPr>
      <t>/h-195m1套，电机30kw，安装50KVA变压器1台。</t>
    </r>
  </si>
  <si>
    <t>马家洼村</t>
  </si>
  <si>
    <t>靖边县水利局</t>
  </si>
  <si>
    <t>双小强</t>
  </si>
  <si>
    <t>0912
4624267</t>
  </si>
  <si>
    <t>改善10户贫困户45人的灌溉土地问题</t>
  </si>
  <si>
    <t>灌溉土地1000亩，预计群众每亩可多增收500元</t>
  </si>
  <si>
    <t>中山涧镇马场村葛山小组人畜饮水工程</t>
  </si>
  <si>
    <r>
      <rPr>
        <sz val="12"/>
        <rFont val="仿宋_GB2312"/>
        <family val="3"/>
        <charset val="134"/>
      </rPr>
      <t>新打机井1眼及配套，井深420m，下DN273mm钢管180m，安装水泵200QJ20m</t>
    </r>
    <r>
      <rPr>
        <vertAlign val="superscript"/>
        <sz val="12"/>
        <rFont val="仿宋_GB2312"/>
        <family val="3"/>
        <charset val="134"/>
      </rPr>
      <t>3</t>
    </r>
    <r>
      <rPr>
        <sz val="12"/>
        <rFont val="仿宋_GB2312"/>
        <family val="3"/>
        <charset val="134"/>
      </rPr>
      <t>/h-243m1套，电机25kw，新建30m3高位蓄水池1座，铺设供水管网1000m，安装50KVA变压器1台。</t>
    </r>
  </si>
  <si>
    <t>马场村</t>
  </si>
  <si>
    <t>改善5户贫困户15人的灌溉土地问题</t>
  </si>
  <si>
    <t>灌溉土地120亩，预计群众每亩可多增收500元</t>
  </si>
  <si>
    <t>中山涧镇中山涧村陈羊圈、东湾小组灌溉工程</t>
  </si>
  <si>
    <r>
      <rPr>
        <sz val="12"/>
        <rFont val="仿宋_GB2312"/>
        <family val="3"/>
        <charset val="134"/>
      </rPr>
      <t>新打机井1眼及配套，井深400m，下DN300mm混凝土管120m，安装水泵200QJ32m</t>
    </r>
    <r>
      <rPr>
        <vertAlign val="superscript"/>
        <sz val="12"/>
        <rFont val="仿宋_GB2312"/>
        <family val="3"/>
        <charset val="134"/>
      </rPr>
      <t>3</t>
    </r>
    <r>
      <rPr>
        <sz val="12"/>
        <rFont val="仿宋_GB2312"/>
        <family val="3"/>
        <charset val="134"/>
      </rPr>
      <t>/h-195m1套，电机30kw,安装50KVA变压器1台。</t>
    </r>
  </si>
  <si>
    <t>中山涧村</t>
  </si>
  <si>
    <t>改善16户贫困户52人的灌溉土地问题</t>
  </si>
  <si>
    <t>中山涧镇五道沟村三道沟小组灌溉工程</t>
  </si>
  <si>
    <t>新打机井1眼及配套，井深380m，下DN276mm钢管200m，安装水泵200QJ32m3/h-169m1套，电机25kw，安装50KVA变压器1台。</t>
  </si>
  <si>
    <t>改善3户贫困户15人的灌溉土地问题</t>
  </si>
  <si>
    <t>灌溉土地200亩，预计群众每亩可多增收500元</t>
  </si>
  <si>
    <t>水路畔便民服务中心沙洼沟村泥家沟自流灌溉工程</t>
  </si>
  <si>
    <t>泥家沟淤地坝维修加固泄水建筑物，新建砌砖矩形断面泄水渠长0.8km，断面尺寸宽80cm×高100cm，侧墙厚24cm。</t>
  </si>
  <si>
    <t>水路畔便民服务中心</t>
  </si>
  <si>
    <t>沙洼沟村</t>
  </si>
  <si>
    <t>改善贫困户33户163人的土地灌溉问题</t>
  </si>
  <si>
    <t>受益318户1400人，其中贫困户33户163人，预计人均纯收入增加600元。</t>
  </si>
  <si>
    <t>新桥农场灌溉工程</t>
  </si>
  <si>
    <t>新打机井1眼及配套，井深350m，下DN300mm混凝土管150m，安装水泵200QJ40m3/h-78m1套，电机15kw，电缆线120m，施肥设施1套。</t>
  </si>
  <si>
    <t>王伙场分场</t>
  </si>
  <si>
    <t>改善2户贫困户4人的灌溉土地问题</t>
  </si>
  <si>
    <t>受益15户32人，其中贫困户2户4人，预计人均纯收入增加1500元。</t>
  </si>
  <si>
    <t>张家畔街道办张伙场村
灌溉工程</t>
  </si>
  <si>
    <t>新打机井1眼及配套，井深320m，下DN300mm混凝土管80m，安装水泵200QJ32m3/h-78m1套，电机11kw。</t>
  </si>
  <si>
    <t>张家畔街道办</t>
  </si>
  <si>
    <t>张伙场村</t>
  </si>
  <si>
    <t>改善1户贫困户2人的灌溉土地问题</t>
  </si>
  <si>
    <t>受益5户21人，其中贫困户1户2人，预计人均纯收入增加300元。</t>
  </si>
  <si>
    <t>席麻湾镇高渠村油房洼组灌溉工程</t>
  </si>
  <si>
    <t>新打机井1眼及配套，井深400m，下DN300mm混凝土管180m，安装水泵200QJ40m3/h-169m1套，电机25kw，电缆线80m，施肥设施1套。</t>
  </si>
  <si>
    <t>高渠村</t>
  </si>
  <si>
    <t>改善5户贫困户28人的灌溉土地问题</t>
  </si>
  <si>
    <t>受益25户110人，其中贫困户5户28人，预计人均纯收入增加720元。</t>
  </si>
  <si>
    <t>黄蒿界镇五合村前河村小组灌溉工程</t>
  </si>
  <si>
    <t>新打机井1眼及配套，井深400m，下DN300mm混凝土管180m，安装水泵200QJ40m3/h-169m1套。</t>
  </si>
  <si>
    <t>黄蒿界镇</t>
  </si>
  <si>
    <t>五合村</t>
  </si>
  <si>
    <t>改善4户贫困户13人的灌溉土地问题</t>
  </si>
  <si>
    <t>受益17户74人，其中贫困户4户13人，预计人均纯收入增加600元。</t>
  </si>
  <si>
    <t>青阳岔镇黄家湾村沙沟村小组灌溉工程</t>
  </si>
  <si>
    <t>新打机井1眼及配套，井深300m，下DN300mm混凝土管120m，安装水泵200QJ32m3/h-169m1套。</t>
  </si>
  <si>
    <t>黄家湾村</t>
  </si>
  <si>
    <t>改善1户贫困户3人的灌溉土地问题</t>
  </si>
  <si>
    <t>受益25户87人，其中贫困户1户3人，预计人均纯收入增加1100元。</t>
  </si>
  <si>
    <t>王渠则镇长渠沟村
当庄村小组灌溉工程</t>
  </si>
  <si>
    <t>新打机井1眼及配套，井深560m，下DN273mm钢管320m，安装水泵200QJ10m3/h-450m1套，电机25kw。</t>
  </si>
  <si>
    <t>改善3户贫困户9人的灌溉土地问题</t>
  </si>
  <si>
    <t>受益75户420人，其中贫困户3户9人，预计人均纯收入增加1800元。</t>
  </si>
  <si>
    <t>东坑镇陆家山村新源
移民村灌溉工程</t>
  </si>
  <si>
    <t>新打机井1眼及配套，井深320m，下DN300mm混凝土管80m，安装水泵32m3/h-65m1套，电机9.2kw。</t>
  </si>
  <si>
    <t>陆家山村</t>
  </si>
  <si>
    <t>改善2户贫困户8人的灌溉土地问题</t>
  </si>
  <si>
    <t>受益40户125人，其中贫困户2户8人，预计人均纯收入增加800元。</t>
  </si>
  <si>
    <t>小河镇柳湾村杜家峁组灌溉工程</t>
  </si>
  <si>
    <t>新打机井1眼及配套。</t>
  </si>
  <si>
    <t>小河镇</t>
  </si>
  <si>
    <t>柳湾村</t>
  </si>
  <si>
    <t>改善3户贫困户7人的灌溉土地问题</t>
  </si>
  <si>
    <t>解决该村小组耕地100亩灌溉问题，其中涉及贫困户3户7人。</t>
  </si>
  <si>
    <t>中山涧镇马家洼村马后组灌溉工程</t>
  </si>
  <si>
    <t>新打机井1眼及配套，安装50KVA变压器1台。</t>
  </si>
  <si>
    <t>改善10户贫困户32人的灌溉土地问题</t>
  </si>
  <si>
    <t>解决该村小组耕地200亩灌溉问题，受益51户103人，其中建档立卡户10户32人。</t>
  </si>
  <si>
    <t>镇靖镇狼卧沟村5组灌溉工程</t>
  </si>
  <si>
    <t>镇靖镇</t>
  </si>
  <si>
    <t>狼卧沟村</t>
  </si>
  <si>
    <t>改善4户贫困户17人的灌溉土地问题</t>
  </si>
  <si>
    <t>解决该村小组耕地140亩灌溉问题，其中涉及贫困户4户17人。预计群众每亩可多增收500-700元</t>
  </si>
  <si>
    <t>黄蒿界镇贺阳畔村阳畔梁组灌溉工程</t>
  </si>
  <si>
    <t>贺阳畔村</t>
  </si>
  <si>
    <t>改善3户贫困户12人的灌溉土地问题</t>
  </si>
  <si>
    <t>解决该村耕地100亩灌溉问题，其中涉及贫困户3户12人。预计群众每亩可多增收500-700元。</t>
  </si>
  <si>
    <t>杨桥畔镇沙石峁村4组灌溉工程</t>
  </si>
  <si>
    <t>沙石峁村</t>
  </si>
  <si>
    <t>改善4户贫困户12人的灌溉土地问题</t>
  </si>
  <si>
    <t>解决该村小组耕地100亩灌溉问题，其中涉及贫困户4户12人。预计群众每亩可多增收500-700元。</t>
  </si>
  <si>
    <t>红墩界镇王家洼村车路洼组灌溉工程</t>
  </si>
  <si>
    <t>新打机井2眼及配套。</t>
  </si>
  <si>
    <t>王家洼村</t>
  </si>
  <si>
    <t>解决该村小组耕地200亩灌溉问题，其中涉及贫困户4户13人。预计人均纯收入增加500-700元</t>
  </si>
  <si>
    <t>王渠则镇长渠沟村当庄组灌溉配套工程</t>
  </si>
  <si>
    <t>架设10KV线路1.0km，安装50KVA变压器1台。</t>
  </si>
  <si>
    <t>张家畔街道办张伙场村灌溉工程</t>
  </si>
  <si>
    <t>新打机井4眼及配套。</t>
  </si>
  <si>
    <t>改善6户贫困户13人的灌溉土地问题</t>
  </si>
  <si>
    <t>解决该3个村小组耕地灌溉问题，其中涉及贫困户6户13人。预计人均纯收入增加300元。</t>
  </si>
  <si>
    <t>新城便民服务中心张天赐村灌溉配套工程</t>
  </si>
  <si>
    <t>架设10KV线路0.2km，安装50KVA变压器1台，更换旧机井水泵2套</t>
  </si>
  <si>
    <t>张天赐村</t>
  </si>
  <si>
    <t>解决该村小组耕地300亩灌溉问题，其中涉及贫困户4户12人。预计人均纯收入增加500元。</t>
  </si>
  <si>
    <t>水路畔便民服务中心沙洼沟村灌溉管网工程</t>
  </si>
  <si>
    <t>铺设φ110mmU-PVC灌溉管网3.6km。</t>
  </si>
  <si>
    <t>改善11户贫困户52人的灌溉土地问题</t>
  </si>
  <si>
    <t>解决该村小组耕地400亩灌溉问题，其中涉及贫困户11户52人。预计人均纯收入增加500元</t>
  </si>
  <si>
    <t>张家畔街道办新伙场村2组灌溉工程</t>
  </si>
  <si>
    <t>新伙场村</t>
  </si>
  <si>
    <t>改善5户贫困户11人的灌溉土地问题</t>
  </si>
  <si>
    <t>解决该村小组耕地200亩灌溉问题，其中涉及贫困户5户11人。预计人均纯收入增加500元</t>
  </si>
  <si>
    <t>王渠则镇胶泥湾村上庄组灌溉工程</t>
  </si>
  <si>
    <t>胶泥湾村</t>
  </si>
  <si>
    <t>改善7户贫困户28人的灌溉土地问题</t>
  </si>
  <si>
    <t>解决该村小组耕地200亩灌溉问题，其中涉及贫困户7户28人</t>
  </si>
  <si>
    <t>黄蒿界镇大界村1、2组灌溉工程</t>
  </si>
  <si>
    <t>大界村</t>
  </si>
  <si>
    <t>改善3户贫困户10人的灌溉土地问题</t>
  </si>
  <si>
    <t>解决该村小组耕地200亩灌溉问题，其中涉及贫困户3户10人。预计人均纯收入增加500元。</t>
  </si>
  <si>
    <t>青阳岔镇黄家湾村沙沟组灌溉配套工程</t>
  </si>
  <si>
    <t>架设10KV线路1.8km。</t>
  </si>
  <si>
    <t>解决该村小组耕地灌溉问题以及人畜饮水问题，其中涉及贫困户1户3人</t>
  </si>
  <si>
    <t>席麻湾镇大沟村、羊圈湾村、闫家湾村、西高峁村消息农田水利工程</t>
  </si>
  <si>
    <t>安装50KW变压器3台，架设高压线300米、低压线300米，新打灌溉井2眼。</t>
  </si>
  <si>
    <t>大沟村、羊圈湾村、闫家湾村、西高峁村</t>
  </si>
  <si>
    <t>改善17户贫困户55人的灌溉土地和饮水问题</t>
  </si>
  <si>
    <t>解决该村小组耕地灌溉问题以及人畜饮水问题，其中涉及贫困户1户4人</t>
  </si>
  <si>
    <t>农田水利灌溉管网设施</t>
  </si>
  <si>
    <t>改善4户32人的灌溉土地问题</t>
  </si>
  <si>
    <t>解决该村小组耕地160亩灌溉问题预计人均纯收入增加500元。</t>
  </si>
  <si>
    <t>铺设φ110mmU-PVC灌溉管网2km。</t>
  </si>
  <si>
    <t>张家畔街道办望夏村灌溉工程</t>
  </si>
  <si>
    <t>安装50KW变压器1台新打机井2眼及配套。</t>
  </si>
  <si>
    <t>望夏村</t>
  </si>
  <si>
    <t>改善64户310人的灌溉土地问题</t>
  </si>
  <si>
    <t>解决该村小组耕地200亩灌溉问题</t>
  </si>
  <si>
    <t>张家畔街道办胡伙场村灌溉工程</t>
  </si>
  <si>
    <t>胡伙场村</t>
  </si>
  <si>
    <t>改善15户58人的灌溉土地问题</t>
  </si>
  <si>
    <t>解决该村小组耕地80亩灌溉问题</t>
  </si>
  <si>
    <t>2021年易地扶贫搬迁后续扶持信息共享平台</t>
  </si>
  <si>
    <t>易地扶贫搬迁后续扶持信息共享平台</t>
  </si>
  <si>
    <t>靖边县发展改革和科技局</t>
  </si>
  <si>
    <t>田元</t>
  </si>
  <si>
    <t>09124816612</t>
  </si>
  <si>
    <t>提升社区服务水平和综合治理能力，不断丰富群众生活，不断增强群众的获得感和幸福感</t>
  </si>
  <si>
    <t>易地移民搬迁社区智慧智能化改造，实现社区服务、综合治理及人居环境显著提升</t>
  </si>
  <si>
    <t>2021年海则畔移民二区安置区水源井巩固提升工程</t>
  </si>
  <si>
    <t>海则畔移民二区安置区水源井巩固提升工程</t>
  </si>
  <si>
    <t>丰富群众生活，提升社区服务水平</t>
  </si>
  <si>
    <t>实现搬迁群众搬得出、稳得住的目标</t>
  </si>
  <si>
    <t>2021年靖边县社区工厂补助</t>
  </si>
  <si>
    <t>靖边县社区工厂补助</t>
  </si>
  <si>
    <t>2021年靖边县海则畔移民二区劳动密集型产业园</t>
  </si>
  <si>
    <t>靖边县海则畔移民二区劳动密集型产业园</t>
  </si>
  <si>
    <t>改善居民生活条件、加强社区治理及管理，加强群众安全感和幸福感</t>
  </si>
  <si>
    <t>2021年靖边县易地移民搬迁后续项目</t>
  </si>
  <si>
    <t>靖边县易地移民搬迁后续项目</t>
  </si>
  <si>
    <t>改善5户贫困户20人的饮水安全问题</t>
  </si>
  <si>
    <t>解决320人的饮水安全问题</t>
  </si>
  <si>
    <t>2021年龙洲镇甘沟村马铃薯井灌工程</t>
  </si>
  <si>
    <t>龙洲镇甘沟村马铃薯井灌工程</t>
  </si>
  <si>
    <t>靖边县扶贫开发办公室</t>
  </si>
  <si>
    <t>王宏礼</t>
  </si>
  <si>
    <t>09124643114</t>
  </si>
  <si>
    <t>改善9户贫困户22人的饮水安全问题</t>
  </si>
  <si>
    <t>解决260人的饮水安全问题</t>
  </si>
  <si>
    <t>2021年镇靖镇阳洼村苹果基地工程</t>
  </si>
  <si>
    <t>镇靖镇阳洼村苹果基地工程</t>
  </si>
  <si>
    <t>阳洼村</t>
  </si>
  <si>
    <t>改善12户贫困户28人的饮水安全问题</t>
  </si>
  <si>
    <t>解决530人的饮水安全问题</t>
  </si>
  <si>
    <t>2021年智慧农业科技示范园项目</t>
  </si>
  <si>
    <t>智慧农业科技示范园项目</t>
  </si>
  <si>
    <t>改善5户贫困户11人的饮水安全问题</t>
  </si>
  <si>
    <t>解决323人的饮水安全问题</t>
  </si>
  <si>
    <t>2021年杨米涧镇文冠果基地配套项目</t>
  </si>
  <si>
    <t>杨米涧镇文冠果基地配套项目</t>
  </si>
  <si>
    <t>改善40户贫困户42人的饮水安全问题</t>
  </si>
  <si>
    <t>解决135人的饮水安全问题</t>
  </si>
  <si>
    <t>2021年席麻湾镇集体经济项目</t>
  </si>
  <si>
    <t>席麻湾镇集体经济项目</t>
  </si>
  <si>
    <t>改善3户贫困户10人的饮水安全问题</t>
  </si>
  <si>
    <t>解决203人的饮水安全问题</t>
  </si>
  <si>
    <t>2021年高家沟小龙虾产业联合社项目</t>
  </si>
  <si>
    <t>高家沟小龙虾产业联合社项目</t>
  </si>
  <si>
    <t>改善12户贫困户49人的饮水安全问题</t>
  </si>
  <si>
    <t>解决1010人的饮水安全问题</t>
  </si>
  <si>
    <t>2021年席麻湾镇大沟村经济联合社项目</t>
  </si>
  <si>
    <t>席麻湾镇大沟村经济联合社项目</t>
  </si>
  <si>
    <t>改善7户贫困户26人的饮水安全问题</t>
  </si>
  <si>
    <t>解决110人的饮水安全问题</t>
  </si>
  <si>
    <t>2021年席麻湾镇大沟村经济联合社项目2</t>
  </si>
  <si>
    <t>席麻湾镇大沟村经济联合社项目2</t>
  </si>
  <si>
    <t>改善6户贫困户24人的饮水安全问题</t>
  </si>
  <si>
    <t>解决1300人的饮水安全问题</t>
  </si>
  <si>
    <t>2021年杨米涧镇韩伙场村苹果基地建设</t>
  </si>
  <si>
    <t>平整土地320亩，种植苹果树1万株，铺设输水管网4040米</t>
  </si>
  <si>
    <t>韩伙场村</t>
  </si>
  <si>
    <t>2021龙洲镇龙三村种植基地项目</t>
  </si>
  <si>
    <t>喷洒富硒营养液28升</t>
  </si>
  <si>
    <t>生产条件改善</t>
  </si>
  <si>
    <t>通过水井及相关配套设施建设解决农户生活生产用水难题。</t>
  </si>
  <si>
    <t>2021年宁条梁镇西园则村产业设备项目</t>
  </si>
  <si>
    <t>冷库洗床、分练、节水设备1套；油坊冷榨、消毒筛选设备</t>
  </si>
  <si>
    <t>宁条梁镇</t>
  </si>
  <si>
    <t>西园则村</t>
  </si>
  <si>
    <t>生产条件改善扶贫</t>
  </si>
  <si>
    <t>通过改善基础设施建设帮助建档立卡户生产生活条件改善</t>
  </si>
  <si>
    <t>2021年高家沟便民服务中心阳畔村集体经济项目</t>
  </si>
  <si>
    <t>购买清洁鸡蛋设备及包装流水线1条</t>
  </si>
  <si>
    <t>靖边县_产业项目_2021年杨米涧镇韩伙场村集体经济项目</t>
  </si>
  <si>
    <t>杨米涧镇韩伙场村集体经济项目</t>
  </si>
  <si>
    <t>杨米涧镇镇</t>
  </si>
  <si>
    <t>靖边县_产业项目_2021年阳畔村养殖基地排水渠工程</t>
  </si>
  <si>
    <t>阳畔村养殖基地排水渠工程</t>
  </si>
  <si>
    <t>靖边县_产业项目_2021年王渠则镇长渠沟村集体经济项目</t>
  </si>
  <si>
    <t>王渠则镇长渠沟村集体经济项目</t>
  </si>
  <si>
    <t>靖边县_产业项目_高家沟便民服务中心阳畔村集体经济项目羊肉切割线</t>
  </si>
  <si>
    <t>高家沟便民服务中心阳畔村集体经济项目羊肉切割线</t>
  </si>
  <si>
    <t>就业扶贫</t>
  </si>
  <si>
    <t>外出务工补助</t>
  </si>
  <si>
    <t>2021年转移就业交通补贴</t>
  </si>
  <si>
    <t>人社局</t>
  </si>
  <si>
    <t>刘继雄</t>
  </si>
  <si>
    <t>帮助建档立卡户发展致富</t>
  </si>
  <si>
    <t>增加建档立卡户收入</t>
  </si>
  <si>
    <t>就业创业补助</t>
  </si>
  <si>
    <t>2021年创业补贴</t>
  </si>
  <si>
    <t>2021年一次性求职补贴</t>
  </si>
  <si>
    <t>巩固提升项目</t>
  </si>
  <si>
    <t>2021年职业介绍补贴</t>
  </si>
  <si>
    <t>就业创业培训</t>
  </si>
  <si>
    <t>2021年就业创业培训</t>
  </si>
  <si>
    <t>技能培训</t>
  </si>
  <si>
    <t>2021年贫困劳动力技能培训</t>
  </si>
  <si>
    <t>2021年靖边县驾驶员培训</t>
  </si>
  <si>
    <t>驾驶员培训</t>
  </si>
  <si>
    <t>扶贫办</t>
  </si>
  <si>
    <t>巩固提升类项目</t>
  </si>
  <si>
    <t>增加收入</t>
  </si>
  <si>
    <t>2021年特设公益性岗位</t>
  </si>
  <si>
    <t>教育扶贫</t>
  </si>
  <si>
    <t>享受"雨露计划"职业教育补助</t>
  </si>
  <si>
    <t>2021年靖边县“雨露计划”补助（含监测帮扶对象家庭）</t>
  </si>
  <si>
    <t>靖边县“雨露计划”补助（含监测帮扶对象家庭）</t>
  </si>
  <si>
    <t>其他教育扶贫</t>
  </si>
  <si>
    <t>家庭经济困难学生生活补助</t>
  </si>
  <si>
    <t>靖边县教体局</t>
  </si>
  <si>
    <t>杨树雄</t>
  </si>
  <si>
    <t>09124621365</t>
  </si>
  <si>
    <t>带动建档立卡户80户发展苹果产业</t>
  </si>
  <si>
    <t>健康扶贫</t>
  </si>
  <si>
    <t>参加城乡居民基本医疗保险</t>
  </si>
  <si>
    <t>2021年参加城乡居民基本医疗保险项目</t>
  </si>
  <si>
    <t>靖边县医保局</t>
  </si>
  <si>
    <t>白玉鹏</t>
  </si>
  <si>
    <t>09124643352</t>
  </si>
  <si>
    <t>帮助建档立卡户发展</t>
  </si>
  <si>
    <t>金融扶贫</t>
  </si>
  <si>
    <t>扶贫小额贷款贴息小额信贷</t>
  </si>
  <si>
    <t>2021年扶贫小额贷款贴息</t>
  </si>
  <si>
    <t>扶贫小额贷款贴息</t>
  </si>
  <si>
    <t>2021年互助资金奖补资金</t>
  </si>
  <si>
    <t>互助资金奖补资金</t>
  </si>
  <si>
    <t>2021年靖边县企业贴息</t>
  </si>
  <si>
    <t>靖边县企业贴息</t>
  </si>
  <si>
    <t>带动发展生产</t>
  </si>
  <si>
    <t>带动贫困户发展产业</t>
  </si>
  <si>
    <t>生活条件改善</t>
  </si>
  <si>
    <t>解决安全饮水</t>
  </si>
  <si>
    <t>2021年席季滩村供水工程</t>
  </si>
  <si>
    <t>水源井1眼、水厂1处，管网3km</t>
  </si>
  <si>
    <t>席季滩村</t>
  </si>
  <si>
    <t>靖边县城乡供水安全服务中心</t>
  </si>
  <si>
    <t>张连胜</t>
  </si>
  <si>
    <t>09124621006</t>
  </si>
  <si>
    <t xml:space="preserve">        </t>
  </si>
  <si>
    <t>解决120人的饮水安全问题</t>
  </si>
  <si>
    <t>2021年杨二村供水工程</t>
  </si>
  <si>
    <t>水源井1眼，井坑1个，低压线（地缆线）50米及配套设施。</t>
  </si>
  <si>
    <t>杨二村</t>
  </si>
  <si>
    <t>09124621008</t>
  </si>
  <si>
    <t>改善2户贫困户11人的饮水安全问题</t>
  </si>
  <si>
    <t>解决1000人的饮水安全问题</t>
  </si>
  <si>
    <t>2021年三岔渠便民服务中心车路壕村供水工程</t>
  </si>
  <si>
    <t>管网1.8km及配套工程</t>
  </si>
  <si>
    <t>改善7户贫困户14人的饮水安全问题</t>
  </si>
  <si>
    <t>解决225人的饮水安全问题</t>
  </si>
  <si>
    <t>2021年刘家峁村供水工程</t>
  </si>
  <si>
    <t>蓄水池1座及配套设施</t>
  </si>
  <si>
    <t>改善3户贫困户12人的饮水安全问题</t>
  </si>
  <si>
    <t>解决60人的饮水安全问题</t>
  </si>
  <si>
    <t>2021年张天赐村供水工程</t>
  </si>
  <si>
    <t>水窑窖1处、维修水厂1处及配套设施</t>
  </si>
  <si>
    <t>改善2户贫困户5人的饮水安全问题</t>
  </si>
  <si>
    <t>解决80人的饮水安全问题</t>
  </si>
  <si>
    <t>2021年周河镇红柳沟村供水工程</t>
  </si>
  <si>
    <t>铺设管网1.8km</t>
  </si>
  <si>
    <t>周河镇</t>
  </si>
  <si>
    <t>红柳沟村</t>
  </si>
  <si>
    <t>改善2户贫困户6人的饮水安全问题</t>
  </si>
  <si>
    <t>2021年镇靖镇五台村供水工程</t>
  </si>
  <si>
    <t>水塔1座、管网4km及配套工程</t>
  </si>
  <si>
    <t>五台村</t>
  </si>
  <si>
    <t>2021年镇靖村南关洼村供水工程</t>
  </si>
  <si>
    <t>维修水厂1处、多级离心泵2套、潜水泵2套</t>
  </si>
  <si>
    <t>镇靖村</t>
  </si>
  <si>
    <t>2021年三岔渠便民服务中心羊羔山村供水工程</t>
  </si>
  <si>
    <t>蓄水池1座、管网0.6m、潜水泵1台</t>
  </si>
  <si>
    <t>羊羔山村上羊山</t>
  </si>
  <si>
    <t>改善8户贫困户27人的饮水安全问题</t>
  </si>
  <si>
    <t>解决150人的饮水安全问题</t>
  </si>
  <si>
    <t>2021年镇靖镇伙场洼村大沙峁供水工程</t>
  </si>
  <si>
    <t>维修蓄水池1座、管网1km及配套工程</t>
  </si>
  <si>
    <t>伙场洼村大沙峁</t>
  </si>
  <si>
    <t>2021年新城便民服务中心张兴庄村供水工程</t>
  </si>
  <si>
    <t>水窑窖及配套设施</t>
  </si>
  <si>
    <t>2021年长城村供水工程</t>
  </si>
  <si>
    <t>管网4.0km及配套设施</t>
  </si>
  <si>
    <t>海则滩镇</t>
  </si>
  <si>
    <t>长城村</t>
  </si>
  <si>
    <t>改善4户贫困户14人的饮水安全问题</t>
  </si>
  <si>
    <t>解决182人的饮水安全问题</t>
  </si>
  <si>
    <t>2021年三岔渠便民服务中心曹崾先祁家洼村供水工程</t>
  </si>
  <si>
    <t>管网3km</t>
  </si>
  <si>
    <t>曹崾先祁家洼村</t>
  </si>
  <si>
    <t>改善5户贫困户18人的饮水安全问题</t>
  </si>
  <si>
    <t>解决258人的饮水安全问题</t>
  </si>
  <si>
    <t>2021年边畔村供水工程</t>
  </si>
  <si>
    <t>五里湾便民服务中心</t>
  </si>
  <si>
    <t>边畔村</t>
  </si>
  <si>
    <t>2021年巡检司村供水工程</t>
  </si>
  <si>
    <t>水窑窖6眼，管网1000米，浅层水源井16眼</t>
  </si>
  <si>
    <t>巡检司村</t>
  </si>
  <si>
    <t>改善3户贫困户7人的饮水安全问题</t>
  </si>
  <si>
    <t>解决240人的饮水安全问题</t>
  </si>
  <si>
    <t>2021年东坑镇陆家山供水工程</t>
  </si>
  <si>
    <t>水厂、管网3km及配套设施</t>
  </si>
  <si>
    <t>09124621007</t>
  </si>
  <si>
    <t>改善3户贫困户11人的饮水安全问题</t>
  </si>
  <si>
    <t>解决1260人的饮水安全问题</t>
  </si>
  <si>
    <t>2021年白城则村供水工程</t>
  </si>
  <si>
    <t>维修蓄水池1处、更换配水主管网3000米。</t>
  </si>
  <si>
    <t>白城则村</t>
  </si>
  <si>
    <t>改善12户贫困户36人的饮水安全问题</t>
  </si>
  <si>
    <t>解决520人的饮水安全问题</t>
  </si>
  <si>
    <t>2021年杨米涧镇韩伙场村供水工程</t>
  </si>
  <si>
    <t>水源井1眼及配套设施</t>
  </si>
  <si>
    <t>改善4户贫困户16人的饮水安全问题</t>
  </si>
  <si>
    <t>解决193人的饮水安全问题</t>
  </si>
  <si>
    <t>红墩界镇尔德井村
人畜饮水工程</t>
  </si>
  <si>
    <t>铺设供水主管线φ50mmPE管600m，支管线φ40mmPE管1000m，φ25mmPE管1400m。</t>
  </si>
  <si>
    <t>尔德井村</t>
  </si>
  <si>
    <t>改善1户贫困户2人的饮水安全问题</t>
  </si>
  <si>
    <t>受益36户108人，其中贫困户1户2人。</t>
  </si>
  <si>
    <t>2021年天赐湾便民服务中心墩洼村供水工程</t>
  </si>
  <si>
    <t>配水管网4.5千米及配套</t>
  </si>
  <si>
    <t>解决141人的饮水安全问题</t>
  </si>
  <si>
    <t>2021年三岔渠便民服务中心三岔渠村供水工程</t>
  </si>
  <si>
    <t>管网2km及配套工程</t>
  </si>
  <si>
    <t>三岔渠村高圈、嗅水坑</t>
  </si>
  <si>
    <t>改善17户贫困户45人的饮水安全问题</t>
  </si>
  <si>
    <t>解决280人的饮水安全问题</t>
  </si>
  <si>
    <t>2021年韩家沟村供水工程</t>
  </si>
  <si>
    <t>4km管网及配套设施</t>
  </si>
  <si>
    <t>韩家沟村</t>
  </si>
  <si>
    <t>解决72人的饮水安全问题</t>
  </si>
  <si>
    <t>2021年畔沟便民服务中心畔沟村供水工程</t>
  </si>
  <si>
    <t>水源井1眼、蓄水池1座、管网及配套工程</t>
  </si>
  <si>
    <t>畔沟便民服务中心</t>
  </si>
  <si>
    <t>畔沟村</t>
  </si>
  <si>
    <t>改善1户贫困户3人的饮水安全问题</t>
  </si>
  <si>
    <t>解决30人的饮水安全问题</t>
  </si>
  <si>
    <t>2021年高峰村供水工程</t>
  </si>
  <si>
    <t>维修蓄水池1处、更换输配水主管网3330米</t>
  </si>
  <si>
    <t>高峰村</t>
  </si>
  <si>
    <t>改善4户贫困户15人的饮水安全问题</t>
  </si>
  <si>
    <t>解决301人的饮水安全问题</t>
  </si>
  <si>
    <t>2021年甘沟村供水工程</t>
  </si>
  <si>
    <t>蓄水池1座、管理房2间、管网3km及配套设施</t>
  </si>
  <si>
    <t>2021年东坑镇四十里铺五组供水工程</t>
  </si>
  <si>
    <t>管网4km配套工程</t>
  </si>
  <si>
    <t>四十里铺五组</t>
  </si>
  <si>
    <t>改善5户贫困户24人的饮水安全问题</t>
  </si>
  <si>
    <t>解决1080人的饮水安全问题</t>
  </si>
  <si>
    <t>2021年宁条梁镇黄蒿塘村供水工程</t>
  </si>
  <si>
    <t>花海则村小组、大水坑村小组、马茹塘村小组，水源井1眼、潜水泵1套、变压器1套、水塔1座、井坑1个、院墙1处、配电房1间、管网5千米</t>
  </si>
  <si>
    <t>黄蒿
塘村</t>
  </si>
  <si>
    <t>改善14户贫困户27人的饮水安全问题</t>
  </si>
  <si>
    <t>解决780人的饮水安全问题</t>
  </si>
  <si>
    <t>2021年宁条梁镇柳一村冯园则供水工程</t>
  </si>
  <si>
    <t>水塔1座</t>
  </si>
  <si>
    <t>柳一村</t>
  </si>
  <si>
    <t>改善10户贫困户26人的饮水安全问题</t>
  </si>
  <si>
    <t>解决800人的饮水安全问题</t>
  </si>
  <si>
    <t>2021年长胜村供水工程</t>
  </si>
  <si>
    <t>水源井1眼、潜水泵1套、蓄水池1座、输水及配水主管网2105米，电缆线300米及配套设施。</t>
  </si>
  <si>
    <t>改善7户贫困户21人的饮水安全问题</t>
  </si>
  <si>
    <t>解决663人的饮水安全问题</t>
  </si>
  <si>
    <t>2021年王家洼村供水工程</t>
  </si>
  <si>
    <t>水源井1眼、潜水泵1套、蓄水池1处、配水主管网3300米及配套设施。</t>
  </si>
  <si>
    <t>改善4户贫困户7人的饮水安全问题</t>
  </si>
  <si>
    <t>2021年镇靖镇狼卧沟村供水工程</t>
  </si>
  <si>
    <t>蓄水池1座、管网1km及配套工程</t>
  </si>
  <si>
    <t>狼卧沟村委</t>
  </si>
  <si>
    <t>2021年尔德井村供水工程</t>
  </si>
  <si>
    <t>维修蓄水池2处，水源井1眼、井坑1座、蓄水池1处、配水主管网2350米，地缆线200米及配套设施。</t>
  </si>
  <si>
    <t>2021年三岔渠便民服务中心曹崾先陈山村供水工程</t>
  </si>
  <si>
    <t>水源井1眼、变压器1台、高压线0.2km</t>
  </si>
  <si>
    <t>曹崾先陈山村</t>
  </si>
  <si>
    <t>改善6户贫困户25人的饮水安全问题</t>
  </si>
  <si>
    <t>解决290人的饮水安全问题</t>
  </si>
  <si>
    <t>2021年龙三村供水工程</t>
  </si>
  <si>
    <t>水源井1眼、蓄水池1座、管理房1间、管网3.5km及配套设施</t>
  </si>
  <si>
    <t>改善8户贫困户31人的饮水安全问题</t>
  </si>
  <si>
    <t>解决316人的饮水安全问题</t>
  </si>
  <si>
    <t>2021年杨虎台村供水工程</t>
  </si>
  <si>
    <t>支筒水塔2处、水源井2眼、潜水泵2套配水主管网8400米及配套设施。</t>
  </si>
  <si>
    <t>杨虎台村</t>
  </si>
  <si>
    <t>2021年镇靖镇芦东村庙湾、贺家峁供水工程</t>
  </si>
  <si>
    <t>维修蓄水池2座、管网5km及配套工程</t>
  </si>
  <si>
    <t>芦东村庙湾、贺家峁</t>
  </si>
  <si>
    <t>2021年天赐湾镇李家城则村供水工程</t>
  </si>
  <si>
    <t>水源井1眼，潜水泵1套，蓄水池1座、井坑1个、配电房1间、院墙、管网3000米及配套</t>
  </si>
  <si>
    <t>天赐湾镇</t>
  </si>
  <si>
    <t>李家城则村</t>
  </si>
  <si>
    <t>改善4户贫困户9人的饮水安全问题</t>
  </si>
  <si>
    <t>解决210人的饮水安全问题</t>
  </si>
  <si>
    <t>2021年陆家山村供水工程</t>
  </si>
  <si>
    <t>水源井1眼、水塔1座、管网2km及配套设施</t>
  </si>
  <si>
    <t>2021年沙石峁村供水工程</t>
  </si>
  <si>
    <t>水源井、水泵、水厂、管网及配套工程</t>
  </si>
  <si>
    <t>改善4户贫困户11人的饮水安全问题</t>
  </si>
  <si>
    <t>2021年水路畔便民服务中心石窑沟村安全饮水</t>
  </si>
  <si>
    <t>闫畔沟小组水源井1眼、潜水泵1套、蓄水池1座、井坑1个、配电房1间、管网1.5千米、4个水窑窖1个集雨场</t>
  </si>
  <si>
    <t>石窑沟村</t>
  </si>
  <si>
    <t>解决1127人的饮水安全问题</t>
  </si>
  <si>
    <t>2021年黄蒿界镇高升村供水工程</t>
  </si>
  <si>
    <t>水源井、水厂、管网及配套工程</t>
  </si>
  <si>
    <t>高升村</t>
  </si>
  <si>
    <t>改善7户贫困户23人的饮水安全问题</t>
  </si>
  <si>
    <t>解决366人的饮水安全问题</t>
  </si>
  <si>
    <t>2021年三岔渠便民服务中心曹崾先河口村供水工程</t>
  </si>
  <si>
    <t>蓄水池3座、管网2600米及配套设施</t>
  </si>
  <si>
    <t>改善4户贫困户12人的饮水安全问题</t>
  </si>
  <si>
    <t>解决180人的饮水安全问题</t>
  </si>
  <si>
    <t>2021年天赐湾便民服务中心墩洼村圪坨水厂供水工程</t>
  </si>
  <si>
    <t>水源井1眼，井坑1个、高压线500米，变压器1套及配套</t>
  </si>
  <si>
    <t>改善11户贫困户36人的饮水安全问题</t>
  </si>
  <si>
    <t>解决106人的饮水安全问题</t>
  </si>
  <si>
    <t>2021年天赐湾镇杨渠村供水工程</t>
  </si>
  <si>
    <t>水源井1眼、潜水泵1套、井坑1个、蓄水池1座，配电房1间、院墙及配套设施</t>
  </si>
  <si>
    <t>杨渠村</t>
  </si>
  <si>
    <t>解决335人的饮水安全问题</t>
  </si>
  <si>
    <t>2021年三岔渠便民服务中心大阳湾焦家峁村供水工程</t>
  </si>
  <si>
    <t>水源井1眼、变压器1台、配电房1间、低压线0.5km，管网2km、井坑1个</t>
  </si>
  <si>
    <t>大阳湾焦家峁</t>
  </si>
  <si>
    <t>改善4户贫困户17人的饮水安全问题</t>
  </si>
  <si>
    <t>解决226人的饮水安全问题</t>
  </si>
  <si>
    <t>2021年周河镇东坪村供水工程</t>
  </si>
  <si>
    <t>水源井及配套工程</t>
  </si>
  <si>
    <t>东坪村</t>
  </si>
  <si>
    <t>改善7户贫困户19人的饮水安全问题</t>
  </si>
  <si>
    <t>2021年席麻湾镇塘坝渠村乔家窑供水工程</t>
  </si>
  <si>
    <t>水源1眼、潜水泵1套、井坑1个、管理房1间、管网100米、高压线1.5千米</t>
  </si>
  <si>
    <t>塘坝渠村</t>
  </si>
  <si>
    <t>2021年</t>
  </si>
  <si>
    <t>改善17户贫困户85人的饮水安全问题</t>
  </si>
  <si>
    <t>解决1200人的饮水安全问题</t>
  </si>
  <si>
    <t>2021年水路畔便民服务中心二姐畔村安全饮水</t>
  </si>
  <si>
    <t>四道峁小组水源井1眼、潜水泵1套、蓄水池1座、井坑1个、配电房1间、管网1.5千米</t>
  </si>
  <si>
    <t>二姐畔村</t>
  </si>
  <si>
    <t>改善8户贫困户19人的饮水安全问题</t>
  </si>
  <si>
    <t>解决926人的饮水安全问题</t>
  </si>
  <si>
    <t>2021年新城便民服务中心黑龙沟村供水工程</t>
  </si>
  <si>
    <t>水源井1眼、蓄水池1座、管理房1间、管网及配套设施</t>
  </si>
  <si>
    <t>黑龙沟村</t>
  </si>
  <si>
    <t>改善2户贫困户8人的饮水安全问题</t>
  </si>
  <si>
    <t>2021年天赐湾镇乔沟湾村方瑶供水工程</t>
  </si>
  <si>
    <t>配水管网6千米及配套工程</t>
  </si>
  <si>
    <t>乔沟湾村</t>
  </si>
  <si>
    <t>改善5户贫困户8人的饮水安全问题</t>
  </si>
  <si>
    <t>解决1610人的饮水安全问题</t>
  </si>
  <si>
    <t>2021年东坑镇东坑村供水工程</t>
  </si>
  <si>
    <t>东坑村</t>
  </si>
  <si>
    <t>改善19户贫困户55人的饮水安全问题</t>
  </si>
  <si>
    <t>解决2876人的饮水安全问题</t>
  </si>
  <si>
    <t>2021年天赐湾镇杨渠村双树湾供水工程</t>
  </si>
  <si>
    <t>配水管网12千米、高压线500米及配套工程</t>
  </si>
  <si>
    <t>2021年东坑镇宋渠村村委供水工程</t>
  </si>
  <si>
    <t>管网5.1km及配套工程</t>
  </si>
  <si>
    <t>宋渠村11组</t>
  </si>
  <si>
    <t>改善12户贫困户39人的饮水安全问题</t>
  </si>
  <si>
    <t>2021年东坑新桥农场供水工程</t>
  </si>
  <si>
    <t>管网4m、变频泵1台及配套工程</t>
  </si>
  <si>
    <t>东坑新桥农场</t>
  </si>
  <si>
    <t>农场王伙场分场、定强路</t>
  </si>
  <si>
    <t>解决255人的饮水安全问题</t>
  </si>
  <si>
    <t>2021年席麻湾镇大沟村供水工程</t>
  </si>
  <si>
    <t>新建蓄水池3座、井房2间、变压器2台、低压线300米、潜水泵3套、更换管网3千米</t>
  </si>
  <si>
    <t>大沟村</t>
  </si>
  <si>
    <t>改善15户贫困户43人的饮水安全问题</t>
  </si>
  <si>
    <t>解决1658人的饮水安全问题</t>
  </si>
  <si>
    <t>2021年青阳岔镇阳坪村供水工程</t>
  </si>
  <si>
    <t>配水管网4.5千米、水源1处潜水泵1套、变压器1套，高压线1.5公里及配套</t>
  </si>
  <si>
    <t>阳坪村</t>
  </si>
  <si>
    <t>改善9户贫困户24人的饮水安全问题</t>
  </si>
  <si>
    <t>解决1680人的饮水安全问题</t>
  </si>
  <si>
    <t>2021年圪洞河村供水工程</t>
  </si>
  <si>
    <t>维修水厂1处、水源井2眼、潜水泵2套、蓄水池（水塔）1处、配水主管网1500米、地缆线80米及配套设施。</t>
  </si>
  <si>
    <t>圪洞河村</t>
  </si>
  <si>
    <t>2021年东坑镇东胜村供水工程</t>
  </si>
  <si>
    <t>水源井1眼、水塔1座、井坑1个，管理房2间、管网3.7km及配套工程</t>
  </si>
  <si>
    <t>东胜村1、6组</t>
  </si>
  <si>
    <t>改善27户贫困户60人的饮水安全问题</t>
  </si>
  <si>
    <t>解决1435人的饮水安全问题</t>
  </si>
  <si>
    <t>2021年农村饮水安全巩固提升（补）供水工程</t>
  </si>
  <si>
    <t>涉及行政村</t>
  </si>
  <si>
    <t>沙渠村五组供水工程</t>
  </si>
  <si>
    <t>铺设管网1350米及完善配套设施</t>
  </si>
  <si>
    <t>改善27户贫困户人的饮水安全问题</t>
  </si>
  <si>
    <t>解决370人的饮水安全问题</t>
  </si>
  <si>
    <t>高峰村供水工程</t>
  </si>
  <si>
    <t>新打水源井1眼并完善配套设施</t>
  </si>
  <si>
    <t>改善718户贫困户人的饮水安全问题</t>
  </si>
  <si>
    <t>解决75人的饮水安全问题</t>
  </si>
  <si>
    <t>刘家峁村供水工程</t>
  </si>
  <si>
    <t>200QJ20-243潜水泵2套</t>
  </si>
  <si>
    <t>改善25户贫困户人的饮水安全问题</t>
  </si>
  <si>
    <t>畔沟二村供水工程</t>
  </si>
  <si>
    <t>畔沟二村</t>
  </si>
  <si>
    <t>改善416户贫困户人的饮水安全问题</t>
  </si>
  <si>
    <t>解决56人的饮水安全问题</t>
  </si>
  <si>
    <t>畔沟1村畔沟组供水工程</t>
  </si>
  <si>
    <t>水源、水厂、管网2000米及配套</t>
  </si>
  <si>
    <t>畔一村</t>
  </si>
  <si>
    <t>改善13户贫困户人的饮水安全问题</t>
  </si>
  <si>
    <t>官城村大台村供水工程</t>
  </si>
  <si>
    <t>管网及配套、修建100㎡、10m³场窖1座</t>
  </si>
  <si>
    <t>官城村</t>
  </si>
  <si>
    <t>解决45人的饮水安全问题</t>
  </si>
  <si>
    <t>黄家湾村纽则焉供水工程</t>
  </si>
  <si>
    <t>修建100㎡积雨水场3处，10m³水窖3个</t>
  </si>
  <si>
    <t>改善28户贫困户人的饮水安全问题</t>
  </si>
  <si>
    <t>解决8人的饮水安全问题</t>
  </si>
  <si>
    <t>车路壕村供水工程</t>
  </si>
  <si>
    <t>改善51166户贫困户人的饮水安全问题</t>
  </si>
  <si>
    <t>解决1362人的饮水安全问题</t>
  </si>
  <si>
    <t>水路畔红柳河村供水工程</t>
  </si>
  <si>
    <t>水路畔村</t>
  </si>
  <si>
    <t>椿树湾村供水工程</t>
  </si>
  <si>
    <t>铺设管网3000米及完善配套设施</t>
  </si>
  <si>
    <t>椿树湾村</t>
  </si>
  <si>
    <t>解决55人的饮水安全问题</t>
  </si>
  <si>
    <t>杨渠村供水工程</t>
  </si>
  <si>
    <t>安装50KVA变压器1套、架设高压线350米</t>
  </si>
  <si>
    <t>改善830户贫困户人的饮水安全问题</t>
  </si>
  <si>
    <t>杨米涧镇韩伙场村瓦窑湾供水工程</t>
  </si>
  <si>
    <t>米家洼村供水工程</t>
  </si>
  <si>
    <t>蓄水池1座、管网1800米并完善配套设施</t>
  </si>
  <si>
    <t>杨米涧村</t>
  </si>
  <si>
    <t>改善514户贫困户人的饮水安全问题</t>
  </si>
  <si>
    <t>解决58人的饮水安全问题</t>
  </si>
  <si>
    <t>寨山水厂维修工程</t>
  </si>
  <si>
    <t>维修管道</t>
  </si>
  <si>
    <t>寨山村</t>
  </si>
  <si>
    <t>改善11户贫困户人的饮水安全问题</t>
  </si>
  <si>
    <t>解决2041人的饮水安全问题</t>
  </si>
  <si>
    <t>马场村供水工程</t>
  </si>
  <si>
    <t>更换潜水泵1套、铺设管网600米</t>
  </si>
  <si>
    <t>改善314户贫困户人的饮水安全问题</t>
  </si>
  <si>
    <t>解决77人的饮水安全问题</t>
  </si>
  <si>
    <t>巡检司村供水工程</t>
  </si>
  <si>
    <t>浅层水源井，管网0.8km及配套设施</t>
  </si>
  <si>
    <t>改善35户贫困户人的饮水安全问题</t>
  </si>
  <si>
    <t>解决82人的饮水安全问题</t>
  </si>
  <si>
    <t>靖边县2021年县级抗旱应急补助项目人饮工程</t>
  </si>
  <si>
    <t>水源井4眼，水泵1台，增压泵1台及配套设施</t>
  </si>
  <si>
    <t>改善5户贫困户人的饮水安全问题</t>
  </si>
  <si>
    <t>解决566人的饮水安全问题</t>
  </si>
  <si>
    <t>安全饮水检测工程</t>
  </si>
  <si>
    <t>水质化验</t>
  </si>
  <si>
    <t>各镇水厂正常运行</t>
  </si>
  <si>
    <t>2021年镇靖镇芦西村供水工程</t>
  </si>
  <si>
    <t>水源井1眼及配套工程</t>
  </si>
  <si>
    <t>芦西村</t>
  </si>
  <si>
    <t>改善12户贫困户54人的饮水安全问题</t>
  </si>
  <si>
    <t>解决390人的饮水安全问题</t>
  </si>
  <si>
    <t>新增</t>
  </si>
  <si>
    <t>芦西村供水工程</t>
  </si>
  <si>
    <t>修建蓄水池及完善配套设施</t>
  </si>
  <si>
    <t>改善420户贫困户人的饮水安全问题</t>
  </si>
  <si>
    <t>解决389人的饮水安全问题</t>
  </si>
  <si>
    <t>沙沟村供水工程</t>
  </si>
  <si>
    <t>打井1眼、建蓄水池1座，水厂1处及完善配套设施</t>
  </si>
  <si>
    <t>沙沟村</t>
  </si>
  <si>
    <t>改善38户贫困户人的饮水安全问题</t>
  </si>
  <si>
    <t>解决89人的饮水安全问题</t>
  </si>
  <si>
    <t>柳湾村供水工程</t>
  </si>
  <si>
    <t>修建100㎡积雨场5处、10m³水窑窖5个</t>
  </si>
  <si>
    <t>解决25人的饮水安全问题</t>
  </si>
  <si>
    <t>中山涧镇马家洼村马后小组人畜饮水管网维修工程</t>
  </si>
  <si>
    <t>铺设供水主管线φ63mmPE管850m，支管线φ32mmPE管400m，闸阀井1个。</t>
  </si>
  <si>
    <t>改善7户贫困户39人的饮水安全问题</t>
  </si>
  <si>
    <t>巩固提升饮水安全80户330人，其中建档立卡户7户39人</t>
  </si>
  <si>
    <t>红石湾王花峁村供水工程</t>
  </si>
  <si>
    <t>铺设管网2.5KM及完善配套设施</t>
  </si>
  <si>
    <t>红石湾村</t>
  </si>
  <si>
    <t>改善14户贫困户人的饮水安全问题</t>
  </si>
  <si>
    <t>解决4人的饮水安全问题</t>
  </si>
  <si>
    <t>高渠村供水工程</t>
  </si>
  <si>
    <t>维修光伏发电系统2套、光伏发电专用泵2套</t>
  </si>
  <si>
    <t>改善621户贫困户人的饮水安全问题</t>
  </si>
  <si>
    <t>解决198人的饮水安全问题</t>
  </si>
  <si>
    <t>高升村供水工程</t>
  </si>
  <si>
    <t>蓄水池1座，主管网2000米及配套设施</t>
  </si>
  <si>
    <t>解决42人的饮水安全问题</t>
  </si>
  <si>
    <t>大界村供水工程</t>
  </si>
  <si>
    <t>新建蓄水池1座、铺设管网1000米及配套设施</t>
  </si>
  <si>
    <t>解决88人的饮水安全问题</t>
  </si>
  <si>
    <t>2021年联合村供水工程</t>
  </si>
  <si>
    <t>水源井2眼、井坑2个、蓄水池（水塔）2处、配水主管网5500米、配电房及配套设施。</t>
  </si>
  <si>
    <t>联合村</t>
  </si>
  <si>
    <t>改善7户贫困户18人的饮水安全问题</t>
  </si>
  <si>
    <t>解决230人的饮水安全问题</t>
  </si>
  <si>
    <t>蓄水池1座、管网0.4km及配套工程</t>
  </si>
  <si>
    <t>改善21户贫困户65人的饮水安全问题</t>
  </si>
  <si>
    <t>解决427人的饮水安全问题</t>
  </si>
  <si>
    <t>2020农村饮水维修养护工程</t>
  </si>
  <si>
    <t>涉及5村</t>
  </si>
  <si>
    <t>改善4000户贫困户15000人的饮水安全问题</t>
  </si>
  <si>
    <t>解决15000人的饮水安全问题</t>
  </si>
  <si>
    <t>补</t>
  </si>
  <si>
    <t>东坑镇陆家山村冯家峁2组人畜饮水配套工程</t>
  </si>
  <si>
    <t>架设10KV线路0.6km，安装80KVA变压器1台。</t>
  </si>
  <si>
    <t>解决3个村小组人畜饮水困难问题，其中涉及贫困户3户12人</t>
  </si>
  <si>
    <t>2021年宁条梁镇供水工程</t>
  </si>
  <si>
    <t>管网及配套设施</t>
  </si>
  <si>
    <t>改善45户贫困户150人的饮水安全问题</t>
  </si>
  <si>
    <t>解决2468人的饮水安全问题</t>
  </si>
  <si>
    <t>综合保障性扶贫</t>
  </si>
  <si>
    <t>享受农村居民最低生活保障</t>
  </si>
  <si>
    <t>2021年靖边县农村低保项目</t>
  </si>
  <si>
    <t>农村低保</t>
  </si>
  <si>
    <t>全县</t>
  </si>
  <si>
    <t>靖边县民政局</t>
  </si>
  <si>
    <t>吴泳宏</t>
  </si>
  <si>
    <t>09124621221</t>
  </si>
  <si>
    <t>兜底保障</t>
  </si>
  <si>
    <t>保障基本生活</t>
  </si>
  <si>
    <t>享受特困人员救助供养</t>
  </si>
  <si>
    <t>2021年靖边县农村特困供养人员项目</t>
  </si>
  <si>
    <t>农村特困供养人员</t>
  </si>
  <si>
    <t>村基础设施</t>
  </si>
  <si>
    <t>生产用电</t>
  </si>
  <si>
    <t>2021王渠则镇闫米洼村电力设施1</t>
  </si>
  <si>
    <t>50kVA变压器1台，高压线路1公里</t>
  </si>
  <si>
    <t>闫米洼</t>
  </si>
  <si>
    <t>靖边县电力局</t>
  </si>
  <si>
    <t>马伟重</t>
  </si>
  <si>
    <t>09124646099</t>
  </si>
  <si>
    <t>生产生活条件改善扶贫</t>
  </si>
  <si>
    <t>帮助2户建档立卡户增产增收</t>
  </si>
  <si>
    <t>2021王渠则镇代黄口村电力设施1</t>
  </si>
  <si>
    <t>代黄口</t>
  </si>
  <si>
    <t>帮助3户建档立卡户增产增收</t>
  </si>
  <si>
    <t>2021王渠则镇代黄口村电力设施3</t>
  </si>
  <si>
    <t>50kVA变压器1台，高压线路1.5公里</t>
  </si>
  <si>
    <t>2021青阳岔镇青阳岔村电力改造</t>
  </si>
  <si>
    <t>改造青阳岔村前组，后组小界山组低压电线7.5公里。农网改造后庄组 ，当庄组，王庄组低压线路4.2公里</t>
  </si>
  <si>
    <t>青阳岔</t>
  </si>
  <si>
    <t>通过电力改造，保障村民安全用电。</t>
  </si>
  <si>
    <t>2021青阳岔镇阳坪村农网改造工程</t>
  </si>
  <si>
    <t>50KVA变压器1台及低压线路改造4.2公里</t>
  </si>
  <si>
    <t>2021水路畔便民服务中心二姐畔村电力设施</t>
  </si>
  <si>
    <t>四道峁低压线2.5km变压器一台50KVA</t>
  </si>
  <si>
    <t>二姐畔</t>
  </si>
  <si>
    <t>解决村民电力不足问题</t>
  </si>
  <si>
    <t>2021水路畔便民服务中心水路畔村电力设施</t>
  </si>
  <si>
    <t>坝墙台村小组高压线1.5km和50KVA变压器一台</t>
  </si>
  <si>
    <t>2021水路畔便民服务中心石窑沟村电力设施</t>
  </si>
  <si>
    <t>闫畔沟村小组架设高压线1公里，安装50KVA变压器1台</t>
  </si>
  <si>
    <t>石窑沟</t>
  </si>
  <si>
    <t>2021年天赐湾便民服务中心天赐湾村天赐湾村安装高压线</t>
  </si>
  <si>
    <t>天赐湾村姬家洼小组到井家山安装高压线5公里，变压器1台</t>
  </si>
  <si>
    <t>天赐湾村</t>
  </si>
  <si>
    <t>通过项目实施帮助建档立卡户及其他户改善生产生活条件</t>
  </si>
  <si>
    <t>2021年天赐湾便民服务中心天赐湾村天赐湾村更换变压器</t>
  </si>
  <si>
    <t>天赐湾村马嘴滩小组更换变压器1台</t>
  </si>
  <si>
    <t>2021年天赐湾便民服务中心墩洼村墩洼村安装高压线1</t>
  </si>
  <si>
    <t>回村界小组至元峁畔小组、圪坨小组、刘家峁小组安装高压线4100米</t>
  </si>
  <si>
    <t>2021年天赐湾便民服务中心墩洼村墩洼村新安装变压器2</t>
  </si>
  <si>
    <t>墩洼村水厂新安装80号变压器1台</t>
  </si>
  <si>
    <t>2021年天赐湾便民服务中心墩洼村圪坨水厂新安装变压器3</t>
  </si>
  <si>
    <t>圪坨水厂新安装80号变压器1台</t>
  </si>
  <si>
    <t>2021年小河镇红石湾村电力设施</t>
  </si>
  <si>
    <t>架设1公里高压线及安装50kVA变压器一台</t>
  </si>
  <si>
    <t>小河</t>
  </si>
  <si>
    <t>红石湾</t>
  </si>
  <si>
    <t>通过生产条件改善扶贫</t>
  </si>
  <si>
    <t>通过架设1公里高压线及50KM变压器解决抽水问题和生产生活用电问题，帮助24户建档立卡户生活条件改善</t>
  </si>
  <si>
    <t>2021年小河镇巨浪村电力设施</t>
  </si>
  <si>
    <t>安装2台50kVA变压器，2公里高压线</t>
  </si>
  <si>
    <t>巨浪</t>
  </si>
  <si>
    <t>通过安装2台50kVA变压器，2公里高压线解决生产生活用电问题，帮助4户建档立卡户生活条件改善</t>
  </si>
  <si>
    <t>2021年小河镇沙沟村电力设施</t>
  </si>
  <si>
    <t>安装5台50kVA变压器</t>
  </si>
  <si>
    <t>沙沟</t>
  </si>
  <si>
    <t>通过安装5台50kVA变压器解决生产生活用电问题，帮助14户建档立卡户生活条件改善</t>
  </si>
  <si>
    <t>改善生产生活条件</t>
  </si>
  <si>
    <t>电力设施运营长效机制</t>
  </si>
  <si>
    <t>2021年张家畔街道办新伙场村农电项目1</t>
  </si>
  <si>
    <t>变压器增压10台（一至十组50KV-250KV）</t>
  </si>
  <si>
    <t>方便农民用电</t>
  </si>
  <si>
    <t>2021年张家畔街道办新伙场村农电项目2</t>
  </si>
  <si>
    <t>低压网改二九组网改低压2公里</t>
  </si>
  <si>
    <t>2021年张家畔街道办林家湾村生活用电</t>
  </si>
  <si>
    <t>林家湾村6组、7组增加一台160W变压器</t>
  </si>
  <si>
    <t>林家湾村</t>
  </si>
  <si>
    <t>方便村民用电</t>
  </si>
  <si>
    <t>2021年张家畔街道四柏树村电网改造项目1</t>
  </si>
  <si>
    <t>灌溉井配套高压线1公里</t>
  </si>
  <si>
    <t>四柏树村</t>
  </si>
  <si>
    <t>2021年张家畔街道四柏树村电网改造项目2</t>
  </si>
  <si>
    <t>配套低压升级改造10公里</t>
  </si>
  <si>
    <t>2021中山涧镇李家峁村桃树湾小组灌溉井电力配套</t>
  </si>
  <si>
    <t>变压器1台
高压线1km</t>
  </si>
  <si>
    <t>李家峁村</t>
  </si>
  <si>
    <t>提升生产条件</t>
  </si>
  <si>
    <t>马家洼村灌溉井配套</t>
  </si>
  <si>
    <t>高压线5公里，变压器5台,低压线12公里</t>
  </si>
  <si>
    <t>高压线3.5公里，变压器2台</t>
  </si>
  <si>
    <t>马场</t>
  </si>
  <si>
    <t>2021年杨米涧镇韩伙场村电力设施1</t>
  </si>
  <si>
    <t>更换韩伙场村沿街主线路4km</t>
  </si>
  <si>
    <t>杨米涧</t>
  </si>
  <si>
    <t>韩伙场</t>
  </si>
  <si>
    <t>2021年杨米涧镇韩伙场村电力设施2</t>
  </si>
  <si>
    <t>新增变压器5台高压线1.5km</t>
  </si>
  <si>
    <t>2021年杨米涧镇镇罗堡村电力设施</t>
  </si>
  <si>
    <t>安装变压器7台并架设高压线</t>
  </si>
  <si>
    <t>2021年杨米涧镇宋家洼村电力设施</t>
  </si>
  <si>
    <t>电网升级改造10km</t>
  </si>
  <si>
    <t>宋家洼</t>
  </si>
  <si>
    <t>2021年三岔渠便民服务中心大阳湾村电力设施1</t>
  </si>
  <si>
    <t>配套曹圪崂、大阳湾、焦家峁、新窑洼、宁家窑、石家窑、羊路沟等7个村民小组安装50KVA变压器5台。</t>
  </si>
  <si>
    <t>大阳湾村</t>
  </si>
  <si>
    <t>通过安装变压器，解决1150亩的灌溉问题，帮助31户建档立卡户增加收入，同时带动140余户群众致富增收。</t>
  </si>
  <si>
    <t>2021年三岔渠便民服务中心大阳湾村电力设施2</t>
  </si>
  <si>
    <t>配套曹圪崂、大阳湾、焦家峁、新窑洼、宁家窑、石家窑、羊路沟等7个村民小组三相四线10公里。</t>
  </si>
  <si>
    <t>通过三相四线升级改造，解决13户建档立卡户增加收入，同时带动41余户群众致富增收。</t>
  </si>
  <si>
    <t>2021靖边县电力设施2019改扩建</t>
  </si>
  <si>
    <t>通过安装变压器，解决1150亩的灌溉问题，帮助37户建档立卡户增加收入，同时带动140余户群众致富增收。</t>
  </si>
  <si>
    <r>
      <rPr>
        <sz val="12"/>
        <rFont val="仿宋_GB2312"/>
        <family val="3"/>
        <charset val="134"/>
      </rPr>
      <t>2021三岔渠便民服务中心曹崾</t>
    </r>
    <r>
      <rPr>
        <sz val="12"/>
        <rFont val="宋体"/>
        <family val="3"/>
        <charset val="134"/>
      </rPr>
      <t>崄</t>
    </r>
    <r>
      <rPr>
        <sz val="12"/>
        <rFont val="仿宋_GB2312"/>
        <family val="3"/>
        <charset val="134"/>
      </rPr>
      <t>村农田水利1</t>
    </r>
  </si>
  <si>
    <t>沙湾组400米灌溉井1眼，铺设管网800米，架设高压线200米，安装50KVA变压器1台。</t>
  </si>
  <si>
    <r>
      <rPr>
        <sz val="12"/>
        <rFont val="仿宋_GB2312"/>
        <family val="3"/>
        <charset val="134"/>
      </rPr>
      <t>曹崾</t>
    </r>
    <r>
      <rPr>
        <sz val="12"/>
        <rFont val="宋体"/>
        <family val="3"/>
        <charset val="134"/>
      </rPr>
      <t>崄</t>
    </r>
    <r>
      <rPr>
        <sz val="12"/>
        <rFont val="仿宋_GB2312"/>
        <family val="3"/>
        <charset val="134"/>
      </rPr>
      <t>村</t>
    </r>
  </si>
  <si>
    <t>帮助群众增产增收</t>
  </si>
  <si>
    <r>
      <rPr>
        <sz val="12"/>
        <rFont val="仿宋_GB2312"/>
        <family val="3"/>
        <charset val="134"/>
      </rPr>
      <t>2021三岔渠便民服务中心曹崾</t>
    </r>
    <r>
      <rPr>
        <sz val="12"/>
        <rFont val="宋体"/>
        <family val="3"/>
        <charset val="134"/>
      </rPr>
      <t>崄</t>
    </r>
    <r>
      <rPr>
        <sz val="12"/>
        <rFont val="仿宋_GB2312"/>
        <family val="3"/>
        <charset val="134"/>
      </rPr>
      <t>村农田水利2</t>
    </r>
  </si>
  <si>
    <t>祁家洼、牛圈湾、彦家洼等3个组400米灌溉井1眼，铺设管网800米，架设高压线200米，安装50KVA变压器1台。</t>
  </si>
  <si>
    <t>2021年宁条梁镇西园则村生产生活用电项目</t>
  </si>
  <si>
    <t>新增变压器1台，新建10KV线路0.98km</t>
  </si>
  <si>
    <t>梁镇</t>
  </si>
  <si>
    <t>生产生活用电条件改善</t>
  </si>
  <si>
    <t>农业灌溉用电</t>
  </si>
  <si>
    <t>2021年东坑镇东坑村高压线路改造工程</t>
  </si>
  <si>
    <t>全村变压器增容安装50kw变压器5台、架设高压线1公里</t>
  </si>
  <si>
    <t>项目实施达到目标</t>
  </si>
  <si>
    <t>2021年东坑镇金鸡沙50变压器6台</t>
  </si>
  <si>
    <t>50变压器6台</t>
  </si>
  <si>
    <t>金鸡沙</t>
  </si>
  <si>
    <t>2021年红墩界镇尔德井村农网升级改造36公里,新增50KVA变压器10台</t>
  </si>
  <si>
    <t>尔德井村0.4KV农网升级改造2公里，10KV线路1公里，新增100KVA变压器2台</t>
  </si>
  <si>
    <t>新农村建设</t>
  </si>
  <si>
    <t>2021年龙洲镇刘家峁村电力设施1</t>
  </si>
  <si>
    <t>50KVA变压器4台</t>
  </si>
  <si>
    <t>刘家峁</t>
  </si>
  <si>
    <t>生产生活条件改善</t>
  </si>
  <si>
    <t>通过变压器。高压线的安装，解决了34户建档立卡户电力问题，使34户建档立卡户生活条件改善</t>
  </si>
  <si>
    <t>2021年龙洲镇刘家峁村电力设施2</t>
  </si>
  <si>
    <t>高压线3000米</t>
  </si>
  <si>
    <t>通过变压器。高压线的安装，解决了34户建档立卡户电力问题，使35户建档立卡户生活条件改善</t>
  </si>
  <si>
    <t>2021年席麻湾镇高渠村变压器</t>
  </si>
  <si>
    <t>在高渠村新安装100KW变压器5台，架设高压线300米，解决电力供应不足问题</t>
  </si>
  <si>
    <t>解决农田灌溉</t>
  </si>
  <si>
    <t>2021年席麻湾镇大沟村变压器</t>
  </si>
  <si>
    <t>在大沟村村新安装50KV变压器3台，架设高压线300米，解决电力供应不足问题</t>
  </si>
  <si>
    <t>解决农田灌溉、养殖业用电</t>
  </si>
  <si>
    <t>2021年席麻湾镇东高峁村安装变压器</t>
  </si>
  <si>
    <r>
      <rPr>
        <sz val="12"/>
        <rFont val="仿宋_GB2312"/>
        <family val="3"/>
        <charset val="134"/>
      </rPr>
      <t>50KW变压8台，高压线3</t>
    </r>
    <r>
      <rPr>
        <sz val="12"/>
        <rFont val="宋体"/>
        <family val="3"/>
        <charset val="134"/>
      </rPr>
      <t>㎞</t>
    </r>
  </si>
  <si>
    <t>产业路</t>
  </si>
  <si>
    <t>2021年青阳岔镇庙界村村委至马营道路</t>
  </si>
  <si>
    <t>砖砸路3.3公里（4米宽）</t>
  </si>
  <si>
    <t>庙界村</t>
  </si>
  <si>
    <t>通过硬化该组道路，帮助村民解决出行及生产生活问题，提升生产生活条件。</t>
  </si>
  <si>
    <t>2021青阳岔镇后街村村组道路硬化</t>
  </si>
  <si>
    <t>村委至茆子沟道路硬化（砖砸）1.2公里（4米宽）</t>
  </si>
  <si>
    <t>后街村</t>
  </si>
  <si>
    <t>通过硬化道路改善群众出行条件</t>
  </si>
  <si>
    <t>2021年中山涧村道路硬化</t>
  </si>
  <si>
    <t>中山涧村道路硬化</t>
  </si>
  <si>
    <t>提高生产生活水平</t>
  </si>
  <si>
    <t>2021年周河镇东坪村小型基础设施项目</t>
  </si>
  <si>
    <t>东坪小组900米乡村道路硬化</t>
  </si>
  <si>
    <t>周河</t>
  </si>
  <si>
    <t>东坪</t>
  </si>
  <si>
    <t>2021年海则滩镇长城村道路硬化项目</t>
  </si>
  <si>
    <t>长2.5公里，宽3米</t>
  </si>
  <si>
    <t>海则滩</t>
  </si>
  <si>
    <t>长城</t>
  </si>
  <si>
    <t>2021年黄蒿界镇五合村小型基础设施项目</t>
  </si>
  <si>
    <t>覆盖李家口则、海生渠、沙葱梁三个村小组，道路硬化砖砸路4.4公里</t>
  </si>
  <si>
    <t>通过改善基础设施建设帮助16户建档立卡户生产生活条件改善</t>
  </si>
  <si>
    <t>2021年黄蒿界镇大界村小型基础设施项目</t>
  </si>
  <si>
    <r>
      <rPr>
        <sz val="12"/>
        <rFont val="仿宋_GB2312"/>
        <family val="3"/>
        <charset val="134"/>
      </rPr>
      <t>万圪</t>
    </r>
    <r>
      <rPr>
        <sz val="12"/>
        <rFont val="宋体"/>
        <family val="3"/>
        <charset val="134"/>
      </rPr>
      <t></t>
    </r>
    <r>
      <rPr>
        <sz val="12"/>
        <rFont val="仿宋_GB2312"/>
        <family val="3"/>
        <charset val="134"/>
      </rPr>
      <t>小组砸砖路1.5公里</t>
    </r>
  </si>
  <si>
    <t>通过改善基础设施建设帮助14户建档立卡户生产生活条件改善</t>
  </si>
  <si>
    <t>2021年宁条梁镇西园则村硬化道路</t>
  </si>
  <si>
    <t>冯窑组至梁山组硬化砖砸道路2.4公里</t>
  </si>
  <si>
    <t>2021年宁条梁镇大滩村村组道路硬化项目</t>
  </si>
  <si>
    <t>贾石渠、沟畔、赵山、雷山、大滩等村组硬化5公里</t>
  </si>
  <si>
    <t>大滩村</t>
  </si>
  <si>
    <t>2021年中山涧镇马家洼村苹果基地项目</t>
  </si>
  <si>
    <t>苹果基地道路2.5公里</t>
  </si>
  <si>
    <t>增加农民收入、发展特色产业</t>
  </si>
  <si>
    <t>带动20户建档立卡户发展产业</t>
  </si>
  <si>
    <t>2021年中山涧镇李家峁村集体经济生产道路及排水工程</t>
  </si>
  <si>
    <t>硬化道路3km</t>
  </si>
  <si>
    <t>生产条件提升</t>
  </si>
  <si>
    <t>带动67户建档立卡户发展产业</t>
  </si>
  <si>
    <t>2021王渠则镇胶泥湾村通村公路</t>
  </si>
  <si>
    <t>砖砸路长5000米、宽4米</t>
  </si>
  <si>
    <t>生活生产条件改善扶贫</t>
  </si>
  <si>
    <t>帮助4户贫困户改善生活生产条件</t>
  </si>
  <si>
    <t>2021王渠则镇王渠则村通村公路</t>
  </si>
  <si>
    <t>砖砸路长1000米、宽3.5米</t>
  </si>
  <si>
    <t>帮助3户贫困户改善生活生产条件</t>
  </si>
  <si>
    <t>2021年红墩界镇尔德井村道路工程</t>
  </si>
  <si>
    <t>华家洼1公里道路硬化</t>
  </si>
  <si>
    <t>帮助建档立卡户增产增收</t>
  </si>
  <si>
    <r>
      <rPr>
        <sz val="12"/>
        <rFont val="仿宋_GB2312"/>
        <family val="3"/>
        <charset val="134"/>
      </rPr>
      <t>2021年红墩界镇王家</t>
    </r>
    <r>
      <rPr>
        <sz val="12"/>
        <rFont val="宋体"/>
        <family val="3"/>
        <charset val="134"/>
      </rPr>
      <t>坬</t>
    </r>
    <r>
      <rPr>
        <sz val="12"/>
        <rFont val="仿宋_GB2312"/>
        <family val="3"/>
        <charset val="134"/>
      </rPr>
      <t>村道路工程</t>
    </r>
  </si>
  <si>
    <t>砸砖硬化道路2.5公里</t>
  </si>
  <si>
    <r>
      <rPr>
        <sz val="12"/>
        <rFont val="仿宋_GB2312"/>
        <family val="3"/>
        <charset val="134"/>
      </rPr>
      <t>王家</t>
    </r>
    <r>
      <rPr>
        <sz val="12"/>
        <rFont val="宋体"/>
        <family val="3"/>
        <charset val="134"/>
      </rPr>
      <t>坬</t>
    </r>
    <r>
      <rPr>
        <sz val="12"/>
        <rFont val="仿宋_GB2312"/>
        <family val="3"/>
        <charset val="134"/>
      </rPr>
      <t>村</t>
    </r>
  </si>
  <si>
    <t>2021年杨米涧镇黄蒿地台村基础设施</t>
  </si>
  <si>
    <t>水漫滩、祁梁、黄地台小组道路砸砖硬化3公里</t>
  </si>
  <si>
    <t>大路沟便民服务中心</t>
  </si>
  <si>
    <t>黄蒿地台村</t>
  </si>
  <si>
    <t>务实发展基础，增加收入</t>
  </si>
  <si>
    <t>2021年龙洲镇龙一村基础设施</t>
  </si>
  <si>
    <t>四条涧铺设长2.5公里砖砸路。</t>
  </si>
  <si>
    <t>龙一村</t>
  </si>
  <si>
    <t>便于村民生产生活</t>
  </si>
  <si>
    <t>2021年龙洲镇龙一村道路工程</t>
  </si>
  <si>
    <t>硬化道路2.5公里</t>
  </si>
  <si>
    <t>2021龙洲镇龙二村通村道路</t>
  </si>
  <si>
    <t>上硷、新窑、前庄、郝沙滩组砸砖路2.5公里</t>
  </si>
  <si>
    <t>通过修建砸砖路，帮助农户改善出行条件</t>
  </si>
  <si>
    <t>2021龙洲镇坪庄村通村道路</t>
  </si>
  <si>
    <t>树坪砸砖路2.5公里</t>
  </si>
  <si>
    <t>坪庄村</t>
  </si>
  <si>
    <t>通过修建砸砖路，帮助村民改善出行条件</t>
  </si>
  <si>
    <t>2021年龙洲镇清水河村基础设施工程</t>
  </si>
  <si>
    <t>背山、大张咀村组砸砖路2.5公里</t>
  </si>
  <si>
    <t>清水河村</t>
  </si>
  <si>
    <t>生产、生活条件改善扶贫</t>
  </si>
  <si>
    <t>改善道路条件，解决农业生产的问题</t>
  </si>
  <si>
    <t>2021年龙洲镇新窑梁村道路硬化工程</t>
  </si>
  <si>
    <t>砖砸路2.5公里</t>
  </si>
  <si>
    <t>新窑梁村井家瑶</t>
  </si>
  <si>
    <t>疏通交通，方便村民出行，减少交通事故发生</t>
  </si>
  <si>
    <t>2021年龙洲镇刘家峁村村组道路</t>
  </si>
  <si>
    <t>深沟界、硬家洼通村砖砸路2.5公里</t>
  </si>
  <si>
    <t>通过扎砖路的实施，解决了34户建档立卡户出行问题，帮助34户建档立卡户生活条件改善</t>
  </si>
  <si>
    <t>沙滩砸砖路1.6公里</t>
  </si>
  <si>
    <t>通过砸砖路，帮助村民改善出行条件</t>
  </si>
  <si>
    <t>2021年席麻湾镇席麻湾村基础设施项目硬化道路</t>
  </si>
  <si>
    <t>张家湾至白家洼则1.5公里</t>
  </si>
  <si>
    <t>席麻湾村</t>
  </si>
  <si>
    <t>改善生活条件</t>
  </si>
  <si>
    <t>改善生活条件，增加收入</t>
  </si>
  <si>
    <t>2021年席麻湾镇羊圈湾村基础设施项目</t>
  </si>
  <si>
    <t>羊下组到田家洼组硬化生产生活道路，长1.7公里，宽4米，砸砖硬化</t>
  </si>
  <si>
    <t>羊圈湾村</t>
  </si>
  <si>
    <t>2021年席麻湾镇大路渠村基础设施项目新修防渗渠道</t>
  </si>
  <si>
    <t>三个自然村防渗渠道1.2公里</t>
  </si>
  <si>
    <t>大路渠村</t>
  </si>
  <si>
    <t>2021年席麻湾镇塘坝渠村基础设施项目道路硬化</t>
  </si>
  <si>
    <t>塘坝渠村朱家窑组至乔家窑组道路硬化3公里</t>
  </si>
  <si>
    <t>2021年五里湾便民服务中心刘阳村道路硬化</t>
  </si>
  <si>
    <t>柳树崾岘至前庙湾小组道路匝砖2.2公里</t>
  </si>
  <si>
    <t>五里湾便民</t>
  </si>
  <si>
    <t>刘阳村</t>
  </si>
  <si>
    <t>村集体经济道路硬化600米、护坡</t>
  </si>
  <si>
    <t>2021年五里湾便民服务中心四咀村胡羊养殖场集体经济提升工程</t>
  </si>
  <si>
    <t>硬化道路1000米，围墙300米，硬化养殖场</t>
  </si>
  <si>
    <t>四咀村</t>
  </si>
  <si>
    <t>2021年天赐湾便民服务中心城河村硬化道路</t>
  </si>
  <si>
    <t>白畔、鱼山、砂砾石硬化道路13.6公里</t>
  </si>
  <si>
    <t>城河村</t>
  </si>
  <si>
    <t>改善生产条件</t>
  </si>
  <si>
    <t>2021年高家沟便民服务中心王沙湾村道路硬化</t>
  </si>
  <si>
    <t>马营洼砸砖硬化道路2.5公里</t>
  </si>
  <si>
    <t>高家沟</t>
  </si>
  <si>
    <t>王沙湾村</t>
  </si>
  <si>
    <t>提高基础设施建设</t>
  </si>
  <si>
    <t>2021年高家沟便民服务中心阳畔村砸砖道路</t>
  </si>
  <si>
    <t>小台子沟1.5公里</t>
  </si>
  <si>
    <t>提高农业产业效益</t>
  </si>
  <si>
    <t>提高人均收入</t>
  </si>
  <si>
    <t>2021年高家沟便民服务中心赵庄村砖砸路</t>
  </si>
  <si>
    <t>赵庄移民点至甘长路砖砸路4.2km。</t>
  </si>
  <si>
    <t>赵庄</t>
  </si>
  <si>
    <t>提升基础设施建设</t>
  </si>
  <si>
    <t>2021年高家沟便民服务中心常塔村道路硬化工程</t>
  </si>
  <si>
    <t>河西组张仲川房后500米处至杏树口子生产生活道路砸砖硬化1.5千米</t>
  </si>
  <si>
    <t>常塔</t>
  </si>
  <si>
    <t>2021年高家沟便民服务中心高峰村道路硬化工程</t>
  </si>
  <si>
    <t>后鲍渠至狄界组生产生活道路砸砖硬化2.5千米</t>
  </si>
  <si>
    <t>高峰</t>
  </si>
  <si>
    <t>二组三组至小沙峁通村生产道路1.6公里</t>
  </si>
  <si>
    <t>宽4米，长1.6公里长的砖砸道路</t>
  </si>
  <si>
    <t>2021东坑镇宋渠村村组生产生活道路</t>
  </si>
  <si>
    <t>砖匝路3.3公里</t>
  </si>
  <si>
    <t>宋渠村</t>
  </si>
  <si>
    <t>2021年东坑镇小桥畔村道路工程</t>
  </si>
  <si>
    <t>小桥畔村二组至一组道路，影响村民的生产、生活，急需铺设2公里砖路</t>
  </si>
  <si>
    <t>小桥畔村</t>
  </si>
  <si>
    <t>2021年东坑镇毛窑村道路硬化工程</t>
  </si>
  <si>
    <t>硬化三组、四组道路3.5公里</t>
  </si>
  <si>
    <r>
      <rPr>
        <sz val="12"/>
        <rFont val="仿宋_GB2312"/>
        <family val="3"/>
        <charset val="134"/>
      </rPr>
      <t>2021三岔渠便民服务中心曹崾</t>
    </r>
    <r>
      <rPr>
        <sz val="12"/>
        <rFont val="宋体"/>
        <family val="3"/>
        <charset val="134"/>
      </rPr>
      <t>崄</t>
    </r>
    <r>
      <rPr>
        <sz val="12"/>
        <rFont val="仿宋_GB2312"/>
        <family val="3"/>
        <charset val="134"/>
      </rPr>
      <t>村村集体经济基础设施</t>
    </r>
  </si>
  <si>
    <t>养殖场道路2000米</t>
  </si>
  <si>
    <t>有效解决村民的出行难问题</t>
  </si>
  <si>
    <t>2021三岔渠便民服务中心车路壕村村组道路2</t>
  </si>
  <si>
    <t>当铺窑小组砸砖道路2.5公里</t>
  </si>
  <si>
    <t>2021三岔渠便民服务中心车路壕村村组道路1</t>
  </si>
  <si>
    <t>东渠沟小组砸砖道路1.5公里</t>
  </si>
  <si>
    <t>2021三岔渠便民服务中心羊羔山村村组道路</t>
  </si>
  <si>
    <t>铺设上羊羔山李春斌门口至刘光山后边砸砖道路2.6公里。</t>
  </si>
  <si>
    <t>羊羔山村</t>
  </si>
  <si>
    <t>通过修建道路，解决60余户群众的出行问题。</t>
  </si>
  <si>
    <t>2021三岔渠便民服务中心三岔渠村村组道路</t>
  </si>
  <si>
    <t>毛王路-东峁则组，共计3公里。</t>
  </si>
  <si>
    <t>三岔渠村</t>
  </si>
  <si>
    <t>2021三岔渠便民服务中心大阳湾村村组道路</t>
  </si>
  <si>
    <t>大阳湾小组至曹圪崂小组道路硬化5公里。</t>
  </si>
  <si>
    <t>2021年镇靖镇芦西村道路硬化2公里</t>
  </si>
  <si>
    <t>道路硬化2公里</t>
  </si>
  <si>
    <t>生产生活改善</t>
  </si>
  <si>
    <t>解决生产困难</t>
  </si>
  <si>
    <t>2021年新桥农场王伙场分场基础设施</t>
  </si>
  <si>
    <t>新铺设立插红砖道路2.5公里</t>
  </si>
  <si>
    <t>解决群众生产生活出行</t>
  </si>
  <si>
    <t>新铺设混凝土道路1公里</t>
  </si>
  <si>
    <t>2021年东坑镇黄家峁村道路硬化</t>
  </si>
  <si>
    <t>通户道路硬化5.5公里</t>
  </si>
  <si>
    <t>黄家峁村</t>
  </si>
  <si>
    <t>2021王渠则镇闫米洼村通村公路</t>
  </si>
  <si>
    <t>砖砸路长3000米、宽4米</t>
  </si>
  <si>
    <t>闫米洼村</t>
  </si>
  <si>
    <t>帮助群众改善生活生产条件</t>
  </si>
  <si>
    <t>2021年新桥农场新建分场基础设施</t>
  </si>
  <si>
    <t>新铺设立插红砖道路1.5公里</t>
  </si>
  <si>
    <t>新建分场</t>
  </si>
  <si>
    <t>2021年杨米涧镇王梁村道路工程</t>
  </si>
  <si>
    <t>杨米涧镇王梁村道路工程</t>
  </si>
  <si>
    <t>王梁村</t>
  </si>
  <si>
    <t>2021年新城便民服务中心新城村道路硬化项目</t>
  </si>
  <si>
    <t>新城便民服务中心新城村道路硬化项目</t>
  </si>
  <si>
    <t>2021年水路畔便民服务中心石窑沟村产业路</t>
  </si>
  <si>
    <t>硬化道路1.9公里</t>
  </si>
  <si>
    <t>增加村集体收入</t>
  </si>
  <si>
    <t>2021年水路畔便民服务中心石窑沟村基础设施产业路</t>
  </si>
  <si>
    <t>硬化道路2公里</t>
  </si>
  <si>
    <t>三岔渠便民服务中心大阳湾村村组道路</t>
  </si>
  <si>
    <t>2021年东坑镇陆家山产业路项目</t>
  </si>
  <si>
    <t>新建产业路1.5公里</t>
  </si>
  <si>
    <t>2021年东坑镇伊当湾村产业路项目</t>
  </si>
  <si>
    <t>新建产业路2.5公里</t>
  </si>
  <si>
    <t>伊当湾村</t>
  </si>
  <si>
    <t>靖边县_村基础设施_2021年杨桥畔镇阳周村道路工程</t>
  </si>
  <si>
    <t>杨桥畔镇阳周村道路工程</t>
  </si>
  <si>
    <t>阳周村</t>
  </si>
  <si>
    <t>靖边县_村基础设施_2021年王渠则镇王渠则村道路工程</t>
  </si>
  <si>
    <t>王渠则镇王渠则村道路工程</t>
  </si>
  <si>
    <t>靖边县_村基础设施_2021年王渠则镇闫米洼村道路工程</t>
  </si>
  <si>
    <t>王渠则镇闫米洼村道路工程</t>
  </si>
  <si>
    <t>小型农田水利设施</t>
  </si>
  <si>
    <t>2021年新城便民服务中心新城村古山界组灌溉项目</t>
  </si>
  <si>
    <t>打水井2眼，配套附属设施</t>
  </si>
  <si>
    <t>发展高标准农田带动11户农户发展种植产业</t>
  </si>
  <si>
    <t>2021年新城便民服务中心张天赐磨盘坪灌溉项目</t>
  </si>
  <si>
    <t>新打水井2眼及配套设施</t>
  </si>
  <si>
    <t>发展高标准农田带动3户贫苦户52户农户发展种植产业</t>
  </si>
  <si>
    <t>新打机井2眼并配套相关设施</t>
  </si>
  <si>
    <t>带动贫困户发展设施农业</t>
  </si>
  <si>
    <t>2021青阳岔镇高石崖村节水灌溉项目</t>
  </si>
  <si>
    <t>新建抽水站1处、铺设灌溉管网及电力配套设备</t>
  </si>
  <si>
    <t>高石崖村</t>
  </si>
  <si>
    <t>解决生产用水，提高产业增值，增加收入。</t>
  </si>
  <si>
    <t>2021青阳岔镇高石崖村基础设施</t>
  </si>
  <si>
    <t>计划新建高抽站6处</t>
  </si>
  <si>
    <t>2021青阳镇青阳岔村集体经济联合社椿树滩果园基地灌溉管网工程</t>
  </si>
  <si>
    <t>灌溉管网工程</t>
  </si>
  <si>
    <t>青阳岔村</t>
  </si>
  <si>
    <t>资产收益脱贫</t>
  </si>
  <si>
    <t>2021年杨米涧镇韩伙场村井灌工程</t>
  </si>
  <si>
    <t>新打及配套深井3眼</t>
  </si>
  <si>
    <t>2021年杨米涧镇杨米涧村集体经济基础设施</t>
  </si>
  <si>
    <t>安装变压器1台，打井一眼架设三项电1公里</t>
  </si>
  <si>
    <t>2021年杨米涧镇韩伙场村基础设施项目</t>
  </si>
  <si>
    <t>2021年杨米涧镇王梁村基础设施</t>
  </si>
  <si>
    <t>打深井2眼，架设高压线2.5公里，变压器一台</t>
  </si>
  <si>
    <t>2021年水路畔便民服务中心石窑沟村产业扶持</t>
  </si>
  <si>
    <t>高标准农田1000亩</t>
  </si>
  <si>
    <t>2021年水路畔便民服务中心沙洼沟村坡地改造</t>
  </si>
  <si>
    <t>泥家沟节水灌溉工程1000亩</t>
  </si>
  <si>
    <t>2021年宁条梁镇西园则村灌溉设施</t>
  </si>
  <si>
    <t>村集体土地基础设施短缺机井2眼，变压器一台</t>
  </si>
  <si>
    <t>2021年宁条梁镇大滩村深井项目</t>
  </si>
  <si>
    <t>新增深井10眼及配套</t>
  </si>
  <si>
    <t>2021年天赐湾镇乔沟湾村农田水利设施</t>
  </si>
  <si>
    <t>天赐湾镇乔沟湾村农田水利设施</t>
  </si>
  <si>
    <t>带动30户建档立卡户发展产业</t>
  </si>
  <si>
    <t>2021王渠则镇蔡家峁村基础设施</t>
  </si>
  <si>
    <t>深井2眼、管网1200米、变压器2台、高压线300米</t>
  </si>
  <si>
    <t>2021王渠则镇庙界村基础设施</t>
  </si>
  <si>
    <t>深井2眼、管网1500米</t>
  </si>
  <si>
    <t>2021龙洲镇龙二村种植基地渠道工程</t>
  </si>
  <si>
    <t>铺设40U型水渠3公里</t>
  </si>
  <si>
    <t>2021年龙洲镇龙一村种植基地井灌工程</t>
  </si>
  <si>
    <t>铺设管网3公里，更换水泵4套</t>
  </si>
  <si>
    <t>通过架高压线、维修变压器，方便村民用电。</t>
  </si>
  <si>
    <t>2021年龙洲镇龙一村基础设施工程</t>
  </si>
  <si>
    <t>铺设60水渠4.5公里</t>
  </si>
  <si>
    <t>2021年宁条梁镇老庄村井灌工程</t>
  </si>
  <si>
    <t>宁条梁镇老庄村井灌工程</t>
  </si>
  <si>
    <t>老庄村</t>
  </si>
  <si>
    <t>通过道路硬化，过水涵洞建设方便农户生活、生产。</t>
  </si>
  <si>
    <t>2021龙洲镇龙三村基础设施工程</t>
  </si>
  <si>
    <t>新打深井两眼及配套，安装50KW变压器1台、铺设300亩管网</t>
  </si>
  <si>
    <t>龙三村元峁</t>
  </si>
  <si>
    <t>背山小组铺设1公里管网及平整土地30亩</t>
  </si>
  <si>
    <t>改善水利条件，解决农业生产缺水的问题，增加农户务农贫困户的收入。</t>
  </si>
  <si>
    <t>2021年新窑梁村配套设施建设</t>
  </si>
  <si>
    <t>深井2眼、变压器2台、高压线1公里</t>
  </si>
  <si>
    <t>新窑梁村山窑子</t>
  </si>
  <si>
    <t>增加农民收入</t>
  </si>
  <si>
    <t>2021年席麻湾镇席麻湾村基础设施项目灌溉井2眼</t>
  </si>
  <si>
    <t>新打灌溉井2眼及配套设备</t>
  </si>
  <si>
    <t>2021年席麻湾镇羊圈湾村基础设施项目灌溉井1眼</t>
  </si>
  <si>
    <t>新打灌溉井1眼及配套</t>
  </si>
  <si>
    <t>2021年席麻湾镇高渠村基础设施项目农业灌溉设施</t>
  </si>
  <si>
    <t>新打深井2眼，提升节水灌溉200亩，配齐电力设施及滴灌设施配套</t>
  </si>
  <si>
    <t>2021年席麻湾镇广阳湾村刘兴庄小组浇灌井一眼</t>
  </si>
  <si>
    <t>管网2400米</t>
  </si>
  <si>
    <t>广阳湾村</t>
  </si>
  <si>
    <t>2021年席麻湾镇沙渠村基础设施项目农田配套设施</t>
  </si>
  <si>
    <t>新打深井2眼配套电力及输水管网</t>
  </si>
  <si>
    <t>2021年席麻湾镇小沙峁村基础设施项目新打灌溉井一眼</t>
  </si>
  <si>
    <t>在杨家瑶组新打灌溉井一眼及管网设施配套，项目实施后使低产田改为高产田，增加农民收入</t>
  </si>
  <si>
    <t>小沙峁村</t>
  </si>
  <si>
    <t>2021年席麻湾镇大沟村基础设施项目新打深井井一眼</t>
  </si>
  <si>
    <t>在村集体经济（养殖场）处新打深井一眼及配套设施</t>
  </si>
  <si>
    <t>2021年五里湾便民服务中心刘阳村打一眼深井</t>
  </si>
  <si>
    <t>在村委打深井一眼</t>
  </si>
  <si>
    <t>2021年五里湾便民服务中心边畔村维修高抽站</t>
  </si>
  <si>
    <t>维修高抽站两处</t>
  </si>
  <si>
    <t>2021年天赐湾便民服务中心天赐湾村苹果产业基地井灌工程</t>
  </si>
  <si>
    <t>新打灌溉井2眼，新建蓄水池3座，架设高压线2公里，铺设500亩管网</t>
  </si>
  <si>
    <t>2021年天赐湾便民服务中心墩洼村基础设施建设</t>
  </si>
  <si>
    <t>墩洼小组及白家壕小组扩展梯田600亩</t>
  </si>
  <si>
    <t>2021年杨桥畔镇阳周村机井灌溉</t>
  </si>
  <si>
    <t>新打机井15眼</t>
  </si>
  <si>
    <t>年均纯收入增加600元</t>
  </si>
  <si>
    <t>2021年杨桥畔镇杨二村机井灌溉</t>
  </si>
  <si>
    <t>新打机井7眼</t>
  </si>
  <si>
    <t>2021年高家沟便民服务中心王沙湾村灌溉工程</t>
  </si>
  <si>
    <t>薛阳畔新打机电井1眼，50KVA变压器一台，及200亩节水灌溉管网配套设施</t>
  </si>
  <si>
    <t>增加产业收入</t>
  </si>
  <si>
    <t>2021年高家沟便民服务中心王沙湾村节水灌溉工程</t>
  </si>
  <si>
    <t>下界组新建机电井2眼，配套管网3000米，50KVA、80KVA变压器各一台</t>
  </si>
  <si>
    <t>2021年高家沟便民服务中心黄蒿梁村灌溉工程</t>
  </si>
  <si>
    <t>村李湘塔和张新庄打机电井2眼，架设高压线1000米</t>
  </si>
  <si>
    <t>黄蒿梁</t>
  </si>
  <si>
    <t>2021年高家沟便民服务中心黄蒿梁村新打机井3眼及灌溉工程</t>
  </si>
  <si>
    <t>小庙界、侯家豪、芦草峁和安定山打机井3眼变压器等配套设施</t>
  </si>
  <si>
    <t>2021年高家沟便民服务中心阳畔村灌溉工程</t>
  </si>
  <si>
    <t>走马梁新打机电井2眼、变压器1台及配套工程，，发展水浇地200亩</t>
  </si>
  <si>
    <t>2021年高家沟便民服务中心赵庄村灌溉工程</t>
  </si>
  <si>
    <t>在牌楼界桑树台新打机电井1眼，安装50KVA变压器1台及配套管网设施</t>
  </si>
  <si>
    <t>2021年高家沟便民服务中心高峰小型水利工程</t>
  </si>
  <si>
    <t>肖家畔组（旧学校）400亩耕地灌溉设施建设项目，包括新打灌溉井1眼及配套，架设高压线1千米，安装80变压器1台，铺设管网500米</t>
  </si>
  <si>
    <t>2021年东坑镇毛窑村打井工程</t>
  </si>
  <si>
    <t>新打10眼灌溉井及配套</t>
  </si>
  <si>
    <t>2021东坑镇宋渠村高标准农田建设</t>
  </si>
  <si>
    <t>实施节水灌溉2000亩配套项目</t>
  </si>
  <si>
    <t>农田节水灌溉</t>
  </si>
  <si>
    <t>实施全村高标准基础农田节水灌溉改造工程500亩、新打灌溉井28眼、安装变压器50KW5台</t>
  </si>
  <si>
    <t>2021年东坑镇新建村基础设施</t>
  </si>
  <si>
    <t>高标准农田改造800亩,及基础设施配套</t>
  </si>
  <si>
    <t>新建村</t>
  </si>
  <si>
    <t>增产增收</t>
  </si>
  <si>
    <t>2021年天赐湾镇银湾村农田水利设施</t>
  </si>
  <si>
    <t>天赐湾镇银湾村农田水利设施</t>
  </si>
  <si>
    <t>银湾村</t>
  </si>
  <si>
    <t>通过修建道路，解决400余户群众的出行问题。</t>
  </si>
  <si>
    <r>
      <rPr>
        <sz val="12"/>
        <rFont val="仿宋_GB2312"/>
        <family val="3"/>
        <charset val="134"/>
      </rPr>
      <t>修建养殖场200m</t>
    </r>
    <r>
      <rPr>
        <sz val="12"/>
        <rFont val="宋体"/>
        <family val="3"/>
        <charset val="134"/>
      </rPr>
      <t>³</t>
    </r>
    <r>
      <rPr>
        <sz val="12"/>
        <rFont val="仿宋_GB2312"/>
        <family val="3"/>
        <charset val="134"/>
      </rPr>
      <t>高位蓄水池1座</t>
    </r>
  </si>
  <si>
    <t>帮助70户建档立卡户增产增收</t>
  </si>
  <si>
    <t>2021三岔渠便民服务中心羊羔山村基础设施</t>
  </si>
  <si>
    <t>铺设灌溉管网9500米，其中鸦洼3000米，张家洼1500米，下羊羔山3000米，上羊羔山2000米。</t>
  </si>
  <si>
    <t>帮助群众致富增收。</t>
  </si>
  <si>
    <t>2021三岔渠便民服务中心三岔渠村农田水利</t>
  </si>
  <si>
    <t>东峁则、三岔渠、臭水坑三个村民小组建设大棚300个。</t>
  </si>
  <si>
    <t>帮助贫困户增产增收</t>
  </si>
  <si>
    <t>2021年宁条梁镇西园则村灌溉设施。</t>
  </si>
  <si>
    <t>2021三岔渠便民服务中心车路壕村农田水利</t>
  </si>
  <si>
    <t>深井20眼，50KW变压器20台，管网8公里</t>
  </si>
  <si>
    <t>有效解决村民的灌溉问题</t>
  </si>
  <si>
    <t>2021三岔渠便民服务中心大阳湾村基础设施</t>
  </si>
  <si>
    <t>曹圪崂、大阳湾、焦家峁、新窑洼、宁家窑、石家窑、羊路沟等7个村民小组共计15眼深井，井深350m.</t>
  </si>
  <si>
    <t>通过打深井15眼，解决1150亩的灌溉问题，帮助31户建档立卡户增加收入，同时带动140余户群众致富增收。</t>
  </si>
  <si>
    <t>2021年镇靖镇芦西村井灌工程</t>
  </si>
  <si>
    <t>一组深井一眼及电力配套</t>
  </si>
  <si>
    <t>2021年镇靖镇镇靖村种植基地改造项目</t>
  </si>
  <si>
    <t>更换水泵7台，建设井房2间，更换高压线2公里，安装变压器2台</t>
  </si>
  <si>
    <t>2021年镇靖镇镇靖村U型渠道维修</t>
  </si>
  <si>
    <t>U型渠道维修4.5公里</t>
  </si>
  <si>
    <t>2021年镇靖镇榆沟村小型水利工程项目</t>
  </si>
  <si>
    <t>在各组新打深井1眼，共计8眼，并配套相关设施</t>
  </si>
  <si>
    <t>榆沟村</t>
  </si>
  <si>
    <t>2021年新桥农场西滩分场基础设施</t>
  </si>
  <si>
    <t>新打机井一眼并配套相关设施</t>
  </si>
  <si>
    <t>西滩分场</t>
  </si>
  <si>
    <t>2021年小河镇红石湾村铺设灌溉管网</t>
  </si>
  <si>
    <t>对320亩平整土地铺设灌溉管网</t>
  </si>
  <si>
    <t>对320亩平整土地铺设灌溉管网，帮助24户建档立卡户生活条件改善</t>
  </si>
  <si>
    <t>2021年小河镇沙沟村土地平整</t>
  </si>
  <si>
    <t>前树塔土地整理300亩</t>
  </si>
  <si>
    <t>通过300亩土地平整，帮助4户建档立卡户生活条件改善</t>
  </si>
  <si>
    <t>2021年畔沟便民服务中心畔沟三村村产业基础设施建设</t>
  </si>
  <si>
    <t>平整土地100亩</t>
  </si>
  <si>
    <t>畔沟三村</t>
  </si>
  <si>
    <t>通过100亩土地平整，改善建档立卡户生活条件改善</t>
  </si>
  <si>
    <t>2021年红墩界镇席季滩村井灌工程</t>
  </si>
  <si>
    <t>新建深井6眼，变压器1台，高压线500米</t>
  </si>
  <si>
    <t>改善生产生活条件，提高生产生活水平</t>
  </si>
  <si>
    <t>2021年红墩界镇长胜村井灌工程</t>
  </si>
  <si>
    <t>新建深井1眼，变压器1台，高压线500米</t>
  </si>
  <si>
    <t>2021年镇靖镇大岔村井灌工程</t>
  </si>
  <si>
    <t>铺设管网920米</t>
  </si>
  <si>
    <t>大岔村</t>
  </si>
  <si>
    <t>帮助发展产业</t>
  </si>
  <si>
    <t>2021龙洲镇龙二村井灌工程</t>
  </si>
  <si>
    <t>维修水塔1座，铺设管网500米</t>
  </si>
  <si>
    <t>通过维修水塔，帮助农户改善出行条件</t>
  </si>
  <si>
    <t>2021年天赐湾镇杨渠村井灌</t>
  </si>
  <si>
    <t>新打深井1眼及配套设施</t>
  </si>
  <si>
    <t>2021年三岔渠便民服务中心曹崾岘村井灌工程</t>
  </si>
  <si>
    <t>新打及配套1眼</t>
  </si>
  <si>
    <t>2021年青阳岔镇陈家砭村排水渠项目</t>
  </si>
  <si>
    <t>新建排水渠1.6公里</t>
  </si>
  <si>
    <t>带动建档立卡户11户发展脱贫</t>
  </si>
  <si>
    <t>2021年王渠则镇蔡家峁村井灌工程（2020续建）</t>
  </si>
  <si>
    <t>新打及配套4眼</t>
  </si>
  <si>
    <t>2021年天赐湾镇杨渠村井灌工程（2020续建）</t>
  </si>
  <si>
    <t>新打及配套2眼</t>
  </si>
  <si>
    <t>杨渠村南</t>
  </si>
  <si>
    <t>2021年席麻湾镇席麻湾村井灌工程（2019续建）</t>
  </si>
  <si>
    <t>靖边县_村基础设施_2021年席麻湾镇广阳湾村灌溉项目</t>
  </si>
  <si>
    <t>席麻湾镇广阳湾村灌溉项目</t>
  </si>
  <si>
    <t>靖边县_村基础设施_2021年天赐湾镇银湾村井灌工程</t>
  </si>
  <si>
    <t>2021年天赐湾镇银湾村井灌工程</t>
  </si>
  <si>
    <t>靖边县_村基础设施_2021年王渠则镇长渠沟村架电工程</t>
  </si>
  <si>
    <t>2021年王渠则镇长渠沟村架电工程</t>
  </si>
  <si>
    <t>靖边县_村基础设施_2021年王渠则镇闫米洼村架电工程</t>
  </si>
  <si>
    <t>2021年王渠则镇闫米洼村架电工程</t>
  </si>
  <si>
    <t>靖边县_村基础设施_王渠则镇胶泥湾村架电工程</t>
  </si>
  <si>
    <t>王渠则镇胶泥湾村架电工程</t>
  </si>
  <si>
    <t>2021年东坑幸福家园安置区安防工程</t>
  </si>
  <si>
    <t>自动启杆大门及系统2套、楼序对讲门、门禁两套</t>
  </si>
  <si>
    <t>创业路社区</t>
  </si>
  <si>
    <t>改善居民生活条件，加强群众的安全感和幸福感</t>
  </si>
  <si>
    <t>2021年东坑幸福家园安置区社区活动中心</t>
  </si>
  <si>
    <t>建设二层建筑面积800平米的社区活动中心及简装修</t>
  </si>
  <si>
    <t>2021年东坑幸福家园安置区农贸市场</t>
  </si>
  <si>
    <t>征地8亩，硬化场地4000平米，修建二层结构商铺700平米，修建10门冷库一座，完善污水管网、供水、电力等设施；市场分为农资销售区、蔬菜交易区、果品交易区、综合服务区。</t>
  </si>
  <si>
    <t>带动小区有劳动能力的贫困户实现就近就业工作增加收入</t>
  </si>
  <si>
    <t>实现搬迁群众搬得出、稳得住、能致富的目标</t>
  </si>
  <si>
    <t>2021年中山涧镇移民安置区农贸市场项目</t>
  </si>
  <si>
    <t>安置点旁边整合土地资源，征用小区东面土地2亩,建设市场交易大棚1300平方米</t>
  </si>
  <si>
    <t>带动小区贫困户从事第二三产业，实现摊位费收入，提供部分临时工作</t>
  </si>
  <si>
    <t>实现小区临时就业3人，每户贫困户年增收3000元，解决集镇脏乱差问题</t>
  </si>
  <si>
    <t>2021年海则畔移民安置区智慧社区升级改造建设项目</t>
  </si>
  <si>
    <t>一、祥风移民小区A、B、C区智慧社区建设：
1.小区主大门
1).车行通道车牌识别系统
2).人行通道人脸识别系统
3).人行通道人脸抓拍比对系统
4).智慧社区终端（室外）
2.小区主干道
1).全域监控+人脸布控系统
3.小区住宅楼体
1).高空抛物系统
4.物业服务中心
1）智慧社区终端（室外）
二、东新社区智慧社区建设：
1.社区服务大厅智慧化升级
2.智慧社区研判大厅建设
3.社区党群建设
4.就业创业中心建设
5.社区物联网（智慧消防、智慧养老、智慧医疗）
6.可视化智慧社区管理平台建设
7、智慧社区终端（室内）</t>
  </si>
  <si>
    <t>张家畔街道</t>
  </si>
  <si>
    <t>东新社区</t>
  </si>
  <si>
    <t>2021年枣刺梁移民社区文化健身广场项目</t>
  </si>
  <si>
    <t>建设1500平米文化健身广场一处并配套相关设施设备</t>
  </si>
  <si>
    <t>枣刺梁村</t>
  </si>
  <si>
    <t>2021年枣刺梁移民社区安防工程</t>
  </si>
  <si>
    <t>完善小区安防设施，安装录像机、光纤、光端机、智能球机及配套线路和小区出入门禁等设施、设备，设置微型消防站一处</t>
  </si>
  <si>
    <t>2021年枣刺梁移民社区饮水工程</t>
  </si>
  <si>
    <t>配备增压泵一台</t>
  </si>
  <si>
    <t>提升居民饮水质量，改善居民生活条件，增强群众获得感和幸福感</t>
  </si>
  <si>
    <t>提高移民社区群众用水水压</t>
  </si>
  <si>
    <t>2021年阳光家园安置点社区服务中心提升工程</t>
  </si>
  <si>
    <t>阳光家园安置点社区服务中心升级改造</t>
  </si>
  <si>
    <t>宇文路社区</t>
  </si>
  <si>
    <t>2021年海则畔移民二区卫星消防站建设项目</t>
  </si>
  <si>
    <t>新建消防停车库及其附属设施</t>
  </si>
  <si>
    <t>使安置区群众生命财产消防安全得到保障</t>
  </si>
  <si>
    <t>2021年枣刺梁移民区自来水项目</t>
  </si>
  <si>
    <t>为移民区全体住户接通自来水</t>
  </si>
  <si>
    <t>自来水项目，可为小区群众供水，提高居民幸福指数。</t>
  </si>
  <si>
    <t>2021年中山涧湖羊养殖场产业道路建设</t>
  </si>
  <si>
    <t>中山涧湖羊养殖场生产道路3公里</t>
  </si>
  <si>
    <t>方便就业，增加收入</t>
  </si>
  <si>
    <t>东坑镇创业路社区亮化工程</t>
  </si>
  <si>
    <t>创业路社区安装太阳能路灯60盏</t>
  </si>
  <si>
    <t>改善居民生活条件,加强群众安全感和幸福感</t>
  </si>
  <si>
    <t>解决创业路社区540户居民出行困难问题。</t>
  </si>
  <si>
    <t>产业发展电力配套</t>
  </si>
  <si>
    <t>安装30KW变压器2台、50KW变压器9台</t>
  </si>
  <si>
    <t>王家洼村、尔德井村</t>
  </si>
  <si>
    <t>有效提高了373户居民的生活水平。</t>
  </si>
  <si>
    <t>2021年高家沟便民服务中心黄蒿梁村村组亮化工程</t>
  </si>
  <si>
    <t>黄蒿梁村环村安装太阳能路灯65盏</t>
  </si>
  <si>
    <t>黄蒿梁村</t>
  </si>
  <si>
    <t>发展基础设施产业带动农民发展</t>
  </si>
  <si>
    <t>发展产业，增加农民收入</t>
  </si>
  <si>
    <t>2021年黄蒿界产业园道路建设项目</t>
  </si>
  <si>
    <t>砖硬化康甘沟组至白墙梁组道路3.5公里</t>
  </si>
  <si>
    <t>庙湾村</t>
  </si>
  <si>
    <t>2021年红墩界镇白城则村基础设施项目</t>
  </si>
  <si>
    <t>铺设砖路1450米，架设低压线2千米</t>
  </si>
  <si>
    <t>2021年东坑镇毛窑村电力配套设施</t>
  </si>
  <si>
    <t>安装变压器1台，铺设地埋线310米及配套设施</t>
  </si>
  <si>
    <t>2021年王渠则镇代黄口则村架电工程</t>
  </si>
  <si>
    <t>安装变压器1台，架设高压线300米</t>
  </si>
  <si>
    <t>代黄口则村</t>
  </si>
  <si>
    <t>村公共服务</t>
  </si>
  <si>
    <t>标准化卫生室</t>
  </si>
  <si>
    <t>2021年小沙峁村卫生室</t>
  </si>
  <si>
    <t>建设卫生室60平米以上，四室分离</t>
  </si>
  <si>
    <t>小沙峁</t>
  </si>
  <si>
    <t>靖边县卫健局</t>
  </si>
  <si>
    <t>张警予</t>
  </si>
  <si>
    <t>改善医疗条件</t>
  </si>
  <si>
    <t>通过建设卫生室，改善村民就医环境。</t>
  </si>
  <si>
    <t>2021年饮马坡村卫生室</t>
  </si>
  <si>
    <t>饮马坡村</t>
  </si>
  <si>
    <t>2021年张天赐村卫生室</t>
  </si>
  <si>
    <t>卫生室阵地维修</t>
  </si>
  <si>
    <t>通过维修卫生室，改善村民就医环境。</t>
  </si>
  <si>
    <t>2021年毛团村卫生室</t>
  </si>
  <si>
    <t>毛团村</t>
  </si>
  <si>
    <t>2021年黄家峁村卫生室</t>
  </si>
  <si>
    <t>2021年榆沟村卫生室</t>
  </si>
  <si>
    <t>2021年官城村卫生室</t>
  </si>
  <si>
    <t>2021年陈家砭村卫生室</t>
  </si>
  <si>
    <t>陈家砭</t>
  </si>
  <si>
    <t>2021年店家城村卫生室</t>
  </si>
  <si>
    <t>店家城</t>
  </si>
  <si>
    <t>2021年卧牛城村卫生室</t>
  </si>
  <si>
    <t>卧牛城村</t>
  </si>
  <si>
    <t>2021年庙畔村卫生室</t>
  </si>
  <si>
    <t>庙畔村</t>
  </si>
  <si>
    <t>项目管理费</t>
  </si>
  <si>
    <t>2021年靖边县项目管理费</t>
  </si>
  <si>
    <t>扶贫办项目管理费</t>
  </si>
  <si>
    <t>项目有效实施</t>
  </si>
  <si>
    <t>规范项目管理</t>
  </si>
  <si>
    <t>2021年靖边县贫困户安全饮水水质监测费</t>
  </si>
  <si>
    <t>靖边县贫困户安全饮水水质监测费</t>
  </si>
  <si>
    <t>2021年农业局项目管理费</t>
  </si>
  <si>
    <t>项目管理</t>
  </si>
  <si>
    <t>保障项目合规实施。</t>
  </si>
  <si>
    <t>靖边县_产业项目_新型农业经营主体产业提升项目</t>
    <phoneticPr fontId="19" type="noConversion"/>
  </si>
  <si>
    <t>新型农业经营主体产业提升项目</t>
    <phoneticPr fontId="19" type="noConversion"/>
  </si>
  <si>
    <t>靖边县_产业项目_农产品质量安全标准化生产示范基地建设项目</t>
    <phoneticPr fontId="19" type="noConversion"/>
  </si>
  <si>
    <t>农产品质量安全标准化生产示范基地建设项目</t>
    <phoneticPr fontId="19" type="noConversion"/>
  </si>
  <si>
    <t>巩固提升有效衔接</t>
  </si>
  <si>
    <t>在种养殖方面为贫困户进行免费技术指导、农产品购销、雇工方面优先雇佣贫困户劳动力，起到发展一户带动一片的效果，为乡村振兴起到积极的推进作用。</t>
  </si>
  <si>
    <t>提升农产品质量，增加农产品销售价格，促进农民增收。</t>
  </si>
  <si>
    <t>2021杨桥畔镇电力改造</t>
    <phoneticPr fontId="19" type="noConversion"/>
  </si>
  <si>
    <t>三项四电改造</t>
    <phoneticPr fontId="19" type="noConversion"/>
  </si>
  <si>
    <t>解决村民生产生活用电问题，让18户居民用电有保障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</si>
</sst>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0" x14ac:knownFonts="1">
    <font>
      <sz val="11"/>
      <color theme="1"/>
      <name val="宋体"/>
      <charset val="134"/>
      <scheme val="minor"/>
    </font>
    <font>
      <sz val="12"/>
      <name val="Arial"/>
      <family val="2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b/>
      <sz val="12"/>
      <name val="Arial"/>
      <family val="2"/>
    </font>
    <font>
      <sz val="16"/>
      <name val="黑体"/>
      <family val="3"/>
      <charset val="134"/>
    </font>
    <font>
      <sz val="28"/>
      <name val="方正小标宋简体"/>
      <family val="3"/>
      <charset val="134"/>
    </font>
    <font>
      <sz val="10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vertAlign val="superscript"/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31" xfId="1" xr:uid="{00000000-0005-0000-0000-00000C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wangguojing347814/FileStorage/File/2020-12/&#20154;&#31038;&#23616;2021_&#24180;&#24230;&#21439;&#32423;&#33073;&#36139;&#25915;&#22362;&#39033;&#30446;&#24211;(1)%20-%20&#21103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1项目库汇总表"/>
      <sheetName val="附件2项目库明细表"/>
      <sheetName val="数据源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workbookViewId="0">
      <selection activeCell="I59" sqref="I59"/>
    </sheetView>
  </sheetViews>
  <sheetFormatPr defaultColWidth="9" defaultRowHeight="13.5" x14ac:dyDescent="0.15"/>
  <cols>
    <col min="1" max="1" width="6.25" style="17" customWidth="1"/>
    <col min="2" max="2" width="13.5" style="22" customWidth="1"/>
    <col min="3" max="3" width="9" style="17"/>
    <col min="4" max="4" width="11.125" style="17" customWidth="1"/>
    <col min="5" max="5" width="10.625" style="17"/>
    <col min="6" max="16384" width="9" style="17"/>
  </cols>
  <sheetData>
    <row r="1" spans="1:14" ht="20.25" x14ac:dyDescent="0.15">
      <c r="A1" s="35" t="s">
        <v>0</v>
      </c>
      <c r="B1" s="3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7" x14ac:dyDescent="0.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7" x14ac:dyDescent="0.15">
      <c r="A3" s="37" t="s">
        <v>2</v>
      </c>
      <c r="B3" s="3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8" customFormat="1" ht="14.25" x14ac:dyDescent="0.15">
      <c r="A4" s="42" t="s">
        <v>3</v>
      </c>
      <c r="B4" s="45" t="s">
        <v>4</v>
      </c>
      <c r="C4" s="42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s="19" customFormat="1" ht="24" x14ac:dyDescent="0.15">
      <c r="A5" s="43"/>
      <c r="B5" s="46"/>
      <c r="C5" s="43"/>
      <c r="D5" s="41" t="s">
        <v>7</v>
      </c>
      <c r="E5" s="41" t="s">
        <v>8</v>
      </c>
      <c r="F5" s="41"/>
      <c r="G5" s="41"/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</row>
    <row r="6" spans="1:14" s="19" customFormat="1" ht="84" x14ac:dyDescent="0.15">
      <c r="A6" s="44"/>
      <c r="B6" s="47"/>
      <c r="C6" s="44"/>
      <c r="D6" s="41"/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M6" s="14" t="s">
        <v>24</v>
      </c>
      <c r="N6" s="14" t="s">
        <v>25</v>
      </c>
    </row>
    <row r="7" spans="1:14" s="20" customFormat="1" x14ac:dyDescent="0.15">
      <c r="A7" s="25"/>
      <c r="B7" s="26" t="s">
        <v>26</v>
      </c>
      <c r="C7" s="25">
        <f t="shared" ref="C7:N7" si="0">C8+C14+C19+C22+C24+C28+C35+C37+C43+C47+C53+C61+C66</f>
        <v>424</v>
      </c>
      <c r="D7" s="25">
        <f t="shared" si="0"/>
        <v>31905.197999999997</v>
      </c>
      <c r="E7" s="25">
        <f t="shared" si="0"/>
        <v>26992.197999999997</v>
      </c>
      <c r="F7" s="25">
        <f t="shared" si="0"/>
        <v>71</v>
      </c>
      <c r="G7" s="25">
        <f t="shared" si="0"/>
        <v>4842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</row>
    <row r="8" spans="1:14" s="21" customFormat="1" x14ac:dyDescent="0.15">
      <c r="A8" s="25">
        <v>1</v>
      </c>
      <c r="B8" s="27" t="s">
        <v>27</v>
      </c>
      <c r="C8" s="28">
        <f t="shared" ref="C8:N8" si="1">SUM(C9:C13)</f>
        <v>100</v>
      </c>
      <c r="D8" s="28">
        <f t="shared" si="1"/>
        <v>12478.3</v>
      </c>
      <c r="E8" s="28">
        <f t="shared" si="1"/>
        <v>12478.3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</row>
    <row r="9" spans="1:14" s="20" customFormat="1" ht="24" x14ac:dyDescent="0.15">
      <c r="A9" s="25">
        <v>2</v>
      </c>
      <c r="B9" s="29" t="s">
        <v>28</v>
      </c>
      <c r="C9" s="25">
        <v>48</v>
      </c>
      <c r="D9" s="28">
        <f>E9+G9+N9+F9</f>
        <v>8631.5499999999993</v>
      </c>
      <c r="E9" s="25">
        <v>8631.5499999999993</v>
      </c>
      <c r="F9" s="25"/>
      <c r="G9" s="25"/>
      <c r="H9" s="25"/>
      <c r="I9" s="25"/>
      <c r="J9" s="25"/>
      <c r="K9" s="25"/>
      <c r="L9" s="25"/>
      <c r="M9" s="25"/>
      <c r="N9" s="25"/>
    </row>
    <row r="10" spans="1:14" s="20" customFormat="1" ht="24" x14ac:dyDescent="0.15">
      <c r="A10" s="25">
        <v>3</v>
      </c>
      <c r="B10" s="30" t="s">
        <v>29</v>
      </c>
      <c r="C10" s="25">
        <v>0</v>
      </c>
      <c r="D10" s="28">
        <f t="shared" ref="D10:D13" si="2">E10+G10</f>
        <v>0</v>
      </c>
      <c r="E10" s="25">
        <v>0</v>
      </c>
      <c r="F10" s="25"/>
      <c r="G10" s="25"/>
      <c r="H10" s="25"/>
      <c r="I10" s="25"/>
      <c r="J10" s="25"/>
      <c r="K10" s="25"/>
      <c r="L10" s="25"/>
      <c r="M10" s="25"/>
      <c r="N10" s="25"/>
    </row>
    <row r="11" spans="1:14" s="20" customFormat="1" x14ac:dyDescent="0.15">
      <c r="A11" s="25">
        <v>4</v>
      </c>
      <c r="B11" s="30" t="s">
        <v>30</v>
      </c>
      <c r="C11" s="25">
        <v>0</v>
      </c>
      <c r="D11" s="28">
        <f t="shared" si="2"/>
        <v>0</v>
      </c>
      <c r="E11" s="25">
        <v>0</v>
      </c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0" customFormat="1" x14ac:dyDescent="0.15">
      <c r="A12" s="25">
        <v>5</v>
      </c>
      <c r="B12" s="30" t="s">
        <v>31</v>
      </c>
      <c r="C12" s="25"/>
      <c r="D12" s="28">
        <f t="shared" si="2"/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20" customFormat="1" x14ac:dyDescent="0.15">
      <c r="A13" s="25">
        <v>6</v>
      </c>
      <c r="B13" s="30" t="s">
        <v>32</v>
      </c>
      <c r="C13" s="25">
        <v>52</v>
      </c>
      <c r="D13" s="28">
        <f t="shared" si="2"/>
        <v>3846.75</v>
      </c>
      <c r="E13" s="25">
        <v>3846.75</v>
      </c>
      <c r="F13" s="25"/>
      <c r="G13" s="25">
        <v>0</v>
      </c>
      <c r="H13" s="25"/>
      <c r="I13" s="25"/>
      <c r="J13" s="25"/>
      <c r="K13" s="25"/>
      <c r="L13" s="25"/>
      <c r="M13" s="25"/>
      <c r="N13" s="25"/>
    </row>
    <row r="14" spans="1:14" s="21" customFormat="1" x14ac:dyDescent="0.15">
      <c r="A14" s="25">
        <v>7</v>
      </c>
      <c r="B14" s="27" t="s">
        <v>33</v>
      </c>
      <c r="C14" s="28">
        <f t="shared" ref="C14:N14" si="3">SUM(C15:C18)</f>
        <v>7</v>
      </c>
      <c r="D14" s="28">
        <f t="shared" si="3"/>
        <v>122.2</v>
      </c>
      <c r="E14" s="28">
        <f t="shared" si="3"/>
        <v>122.2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</row>
    <row r="15" spans="1:14" s="20" customFormat="1" x14ac:dyDescent="0.15">
      <c r="A15" s="25">
        <v>8</v>
      </c>
      <c r="B15" s="30" t="s">
        <v>34</v>
      </c>
      <c r="C15" s="25">
        <v>1</v>
      </c>
      <c r="D15" s="28">
        <f t="shared" ref="D15:D18" si="4">E15+G15</f>
        <v>0.5</v>
      </c>
      <c r="E15" s="28">
        <v>0.5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s="20" customFormat="1" x14ac:dyDescent="0.15">
      <c r="A16" s="25">
        <v>9</v>
      </c>
      <c r="B16" s="30" t="s">
        <v>35</v>
      </c>
      <c r="C16" s="25">
        <v>3</v>
      </c>
      <c r="D16" s="28">
        <f t="shared" si="4"/>
        <v>9</v>
      </c>
      <c r="E16" s="28">
        <v>9</v>
      </c>
      <c r="F16" s="25"/>
      <c r="G16" s="25">
        <v>0</v>
      </c>
      <c r="H16" s="25"/>
      <c r="I16" s="25"/>
      <c r="J16" s="25"/>
      <c r="K16" s="25"/>
      <c r="L16" s="25"/>
      <c r="M16" s="25"/>
      <c r="N16" s="25"/>
    </row>
    <row r="17" spans="1:14" s="20" customFormat="1" x14ac:dyDescent="0.15">
      <c r="A17" s="25">
        <v>10</v>
      </c>
      <c r="B17" s="30" t="s">
        <v>36</v>
      </c>
      <c r="C17" s="25">
        <v>1</v>
      </c>
      <c r="D17" s="28">
        <f t="shared" si="4"/>
        <v>15</v>
      </c>
      <c r="E17" s="28">
        <v>15</v>
      </c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0" customFormat="1" x14ac:dyDescent="0.15">
      <c r="A18" s="25">
        <v>11</v>
      </c>
      <c r="B18" s="30" t="s">
        <v>37</v>
      </c>
      <c r="C18" s="25">
        <v>2</v>
      </c>
      <c r="D18" s="28">
        <f t="shared" si="4"/>
        <v>97.7</v>
      </c>
      <c r="E18" s="25">
        <v>97.7</v>
      </c>
      <c r="F18" s="25"/>
      <c r="G18" s="25"/>
      <c r="H18" s="25"/>
      <c r="I18" s="25"/>
      <c r="J18" s="25"/>
      <c r="K18" s="25"/>
      <c r="L18" s="25"/>
      <c r="M18" s="25"/>
      <c r="N18" s="25"/>
    </row>
    <row r="19" spans="1:14" s="21" customFormat="1" ht="24" x14ac:dyDescent="0.15">
      <c r="A19" s="25">
        <v>12</v>
      </c>
      <c r="B19" s="27" t="s">
        <v>38</v>
      </c>
      <c r="C19" s="28">
        <v>0</v>
      </c>
      <c r="D19" s="28">
        <v>0</v>
      </c>
      <c r="E19" s="28">
        <v>0</v>
      </c>
      <c r="F19" s="28"/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s="20" customFormat="1" x14ac:dyDescent="0.15">
      <c r="A20" s="25">
        <v>13</v>
      </c>
      <c r="B20" s="30" t="s">
        <v>39</v>
      </c>
      <c r="C20" s="25"/>
      <c r="D20" s="28"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20" customFormat="1" x14ac:dyDescent="0.15">
      <c r="A21" s="25">
        <v>14</v>
      </c>
      <c r="B21" s="30" t="s">
        <v>40</v>
      </c>
      <c r="C21" s="25"/>
      <c r="D21" s="28"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21" customFormat="1" x14ac:dyDescent="0.15">
      <c r="A22" s="25">
        <v>15</v>
      </c>
      <c r="B22" s="27" t="s">
        <v>41</v>
      </c>
      <c r="C22" s="28">
        <f t="shared" ref="C22:N22" si="5">C23</f>
        <v>1</v>
      </c>
      <c r="D22" s="28">
        <f t="shared" si="5"/>
        <v>95</v>
      </c>
      <c r="E22" s="28">
        <f t="shared" si="5"/>
        <v>0</v>
      </c>
      <c r="F22" s="28">
        <f t="shared" si="5"/>
        <v>0</v>
      </c>
      <c r="G22" s="28">
        <f t="shared" si="5"/>
        <v>95</v>
      </c>
      <c r="H22" s="28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</row>
    <row r="23" spans="1:14" s="20" customFormat="1" x14ac:dyDescent="0.15">
      <c r="A23" s="25">
        <v>16</v>
      </c>
      <c r="B23" s="30" t="s">
        <v>42</v>
      </c>
      <c r="C23" s="25">
        <v>1</v>
      </c>
      <c r="D23" s="28">
        <f t="shared" ref="D23:D27" si="6">E23+G23</f>
        <v>95</v>
      </c>
      <c r="E23" s="25">
        <v>0</v>
      </c>
      <c r="F23" s="25"/>
      <c r="G23" s="25">
        <v>95</v>
      </c>
      <c r="H23" s="25"/>
      <c r="I23" s="25"/>
      <c r="J23" s="25"/>
      <c r="K23" s="25"/>
      <c r="L23" s="25"/>
      <c r="M23" s="25"/>
      <c r="N23" s="25"/>
    </row>
    <row r="24" spans="1:14" s="21" customFormat="1" x14ac:dyDescent="0.15">
      <c r="A24" s="25">
        <v>17</v>
      </c>
      <c r="B24" s="27" t="s">
        <v>43</v>
      </c>
      <c r="C24" s="28">
        <f t="shared" ref="C24:N24" si="7">SUM(C25:C27)</f>
        <v>2</v>
      </c>
      <c r="D24" s="28">
        <f t="shared" si="7"/>
        <v>2100</v>
      </c>
      <c r="E24" s="28">
        <f t="shared" si="7"/>
        <v>100</v>
      </c>
      <c r="F24" s="28">
        <f t="shared" si="7"/>
        <v>0</v>
      </c>
      <c r="G24" s="28">
        <f t="shared" si="7"/>
        <v>2000</v>
      </c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28">
        <f t="shared" si="7"/>
        <v>0</v>
      </c>
    </row>
    <row r="25" spans="1:14" s="20" customFormat="1" ht="36" x14ac:dyDescent="0.15">
      <c r="A25" s="25">
        <v>18</v>
      </c>
      <c r="B25" s="30" t="s">
        <v>44</v>
      </c>
      <c r="C25" s="25">
        <v>1</v>
      </c>
      <c r="D25" s="28">
        <f t="shared" si="6"/>
        <v>100</v>
      </c>
      <c r="E25" s="25">
        <v>100</v>
      </c>
      <c r="F25" s="25"/>
      <c r="G25" s="25"/>
      <c r="H25" s="25"/>
      <c r="I25" s="25"/>
      <c r="J25" s="25"/>
      <c r="K25" s="25"/>
      <c r="L25" s="25"/>
      <c r="M25" s="25"/>
      <c r="N25" s="25"/>
    </row>
    <row r="26" spans="1:14" s="20" customFormat="1" ht="36" x14ac:dyDescent="0.15">
      <c r="A26" s="25">
        <v>19</v>
      </c>
      <c r="B26" s="30" t="s">
        <v>45</v>
      </c>
      <c r="C26" s="25"/>
      <c r="D26" s="28"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20" customFormat="1" x14ac:dyDescent="0.15">
      <c r="A27" s="25">
        <v>20</v>
      </c>
      <c r="B27" s="31" t="s">
        <v>46</v>
      </c>
      <c r="C27" s="25">
        <v>1</v>
      </c>
      <c r="D27" s="28">
        <f t="shared" si="6"/>
        <v>2000</v>
      </c>
      <c r="E27" s="25"/>
      <c r="F27" s="25"/>
      <c r="G27" s="25">
        <v>2000</v>
      </c>
      <c r="H27" s="25"/>
      <c r="I27" s="25"/>
      <c r="J27" s="25"/>
      <c r="K27" s="25"/>
      <c r="L27" s="25"/>
      <c r="M27" s="25"/>
      <c r="N27" s="25"/>
    </row>
    <row r="28" spans="1:14" s="21" customFormat="1" x14ac:dyDescent="0.15">
      <c r="A28" s="25">
        <v>21</v>
      </c>
      <c r="B28" s="27" t="s">
        <v>47</v>
      </c>
      <c r="C28" s="28">
        <f t="shared" ref="C28:N28" si="8">SUM(C29:C34)</f>
        <v>1</v>
      </c>
      <c r="D28" s="28">
        <f t="shared" si="8"/>
        <v>120</v>
      </c>
      <c r="E28" s="28">
        <f t="shared" si="8"/>
        <v>0</v>
      </c>
      <c r="F28" s="28">
        <f t="shared" si="8"/>
        <v>0</v>
      </c>
      <c r="G28" s="28">
        <f t="shared" si="8"/>
        <v>120</v>
      </c>
      <c r="H28" s="28">
        <f t="shared" si="8"/>
        <v>0</v>
      </c>
      <c r="I28" s="28">
        <f t="shared" si="8"/>
        <v>0</v>
      </c>
      <c r="J28" s="28">
        <f t="shared" si="8"/>
        <v>0</v>
      </c>
      <c r="K28" s="28">
        <f t="shared" si="8"/>
        <v>0</v>
      </c>
      <c r="L28" s="28">
        <f t="shared" si="8"/>
        <v>0</v>
      </c>
      <c r="M28" s="28">
        <f t="shared" si="8"/>
        <v>0</v>
      </c>
      <c r="N28" s="28">
        <f t="shared" si="8"/>
        <v>0</v>
      </c>
    </row>
    <row r="29" spans="1:14" s="20" customFormat="1" ht="24" x14ac:dyDescent="0.15">
      <c r="A29" s="25">
        <v>22</v>
      </c>
      <c r="B29" s="30" t="s">
        <v>48</v>
      </c>
      <c r="C29" s="25">
        <v>1</v>
      </c>
      <c r="D29" s="28">
        <f>E29+G29</f>
        <v>120</v>
      </c>
      <c r="E29" s="25"/>
      <c r="F29" s="25"/>
      <c r="G29" s="32">
        <v>120</v>
      </c>
      <c r="H29" s="25"/>
      <c r="I29" s="25"/>
      <c r="J29" s="25"/>
      <c r="K29" s="25"/>
      <c r="L29" s="25"/>
      <c r="M29" s="25"/>
      <c r="N29" s="25"/>
    </row>
    <row r="30" spans="1:14" s="20" customFormat="1" x14ac:dyDescent="0.15">
      <c r="A30" s="25">
        <v>23</v>
      </c>
      <c r="B30" s="30" t="s">
        <v>49</v>
      </c>
      <c r="C30" s="25">
        <v>0</v>
      </c>
      <c r="D30" s="28">
        <v>0</v>
      </c>
      <c r="E30" s="25"/>
      <c r="F30" s="25"/>
      <c r="G30" s="25">
        <v>0</v>
      </c>
      <c r="H30" s="25"/>
      <c r="I30" s="25"/>
      <c r="J30" s="25"/>
      <c r="K30" s="25"/>
      <c r="L30" s="25"/>
      <c r="M30" s="25"/>
      <c r="N30" s="25"/>
    </row>
    <row r="31" spans="1:14" s="20" customFormat="1" x14ac:dyDescent="0.15">
      <c r="A31" s="25">
        <v>24</v>
      </c>
      <c r="B31" s="31" t="s">
        <v>50</v>
      </c>
      <c r="C31" s="25"/>
      <c r="D31" s="28">
        <v>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s="20" customFormat="1" ht="24" x14ac:dyDescent="0.15">
      <c r="A32" s="25">
        <v>25</v>
      </c>
      <c r="B32" s="31" t="s">
        <v>51</v>
      </c>
      <c r="C32" s="25"/>
      <c r="D32" s="28">
        <v>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20" customFormat="1" x14ac:dyDescent="0.15">
      <c r="A33" s="25">
        <v>26</v>
      </c>
      <c r="B33" s="31" t="s">
        <v>52</v>
      </c>
      <c r="C33" s="25"/>
      <c r="D33" s="28">
        <v>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20" customFormat="1" ht="24" x14ac:dyDescent="0.15">
      <c r="A34" s="25">
        <v>27</v>
      </c>
      <c r="B34" s="31" t="s">
        <v>53</v>
      </c>
      <c r="C34" s="25"/>
      <c r="D34" s="28"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21" customFormat="1" x14ac:dyDescent="0.15">
      <c r="A35" s="28">
        <v>28</v>
      </c>
      <c r="B35" s="27" t="s">
        <v>54</v>
      </c>
      <c r="C35" s="28">
        <v>0</v>
      </c>
      <c r="D35" s="28">
        <v>0</v>
      </c>
      <c r="E35" s="28">
        <v>0</v>
      </c>
      <c r="F35" s="28"/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s="20" customFormat="1" x14ac:dyDescent="0.15">
      <c r="A36" s="25">
        <v>29</v>
      </c>
      <c r="B36" s="31" t="s">
        <v>55</v>
      </c>
      <c r="C36" s="25">
        <v>0</v>
      </c>
      <c r="D36" s="28">
        <v>0</v>
      </c>
      <c r="E36" s="25"/>
      <c r="F36" s="25"/>
      <c r="G36" s="25">
        <v>0</v>
      </c>
      <c r="H36" s="25"/>
      <c r="I36" s="25"/>
      <c r="J36" s="25"/>
      <c r="K36" s="25"/>
      <c r="L36" s="25"/>
      <c r="M36" s="25"/>
      <c r="N36" s="25"/>
    </row>
    <row r="37" spans="1:14" s="21" customFormat="1" x14ac:dyDescent="0.15">
      <c r="A37" s="25">
        <v>30</v>
      </c>
      <c r="B37" s="27" t="s">
        <v>56</v>
      </c>
      <c r="C37" s="28">
        <f t="shared" ref="C37:N37" si="9">SUM(C38:C42)</f>
        <v>3</v>
      </c>
      <c r="D37" s="28">
        <f t="shared" si="9"/>
        <v>417.5</v>
      </c>
      <c r="E37" s="28">
        <f t="shared" si="9"/>
        <v>417.5</v>
      </c>
      <c r="F37" s="28">
        <f t="shared" si="9"/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  <c r="J37" s="28">
        <f t="shared" si="9"/>
        <v>0</v>
      </c>
      <c r="K37" s="28">
        <f t="shared" si="9"/>
        <v>0</v>
      </c>
      <c r="L37" s="28">
        <f t="shared" si="9"/>
        <v>0</v>
      </c>
      <c r="M37" s="28">
        <f t="shared" si="9"/>
        <v>0</v>
      </c>
      <c r="N37" s="28">
        <f t="shared" si="9"/>
        <v>0</v>
      </c>
    </row>
    <row r="38" spans="1:14" s="20" customFormat="1" ht="24" x14ac:dyDescent="0.15">
      <c r="A38" s="25">
        <v>31</v>
      </c>
      <c r="B38" s="31" t="s">
        <v>57</v>
      </c>
      <c r="C38" s="25">
        <v>1</v>
      </c>
      <c r="D38" s="28">
        <f>E38+G38</f>
        <v>50</v>
      </c>
      <c r="E38" s="25">
        <v>50</v>
      </c>
      <c r="F38" s="25"/>
      <c r="G38" s="25"/>
      <c r="H38" s="25"/>
      <c r="I38" s="25"/>
      <c r="J38" s="25"/>
      <c r="K38" s="25"/>
      <c r="L38" s="25"/>
      <c r="M38" s="25"/>
      <c r="N38" s="25"/>
    </row>
    <row r="39" spans="1:14" s="20" customFormat="1" ht="36" x14ac:dyDescent="0.15">
      <c r="A39" s="25">
        <v>32</v>
      </c>
      <c r="B39" s="33" t="s">
        <v>58</v>
      </c>
      <c r="C39" s="25"/>
      <c r="D39" s="28">
        <v>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20" customFormat="1" x14ac:dyDescent="0.15">
      <c r="A40" s="25">
        <v>33</v>
      </c>
      <c r="B40" s="29" t="s">
        <v>59</v>
      </c>
      <c r="C40" s="25"/>
      <c r="D40" s="28">
        <v>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s="20" customFormat="1" ht="24" x14ac:dyDescent="0.15">
      <c r="A41" s="25">
        <v>34</v>
      </c>
      <c r="B41" s="33" t="s">
        <v>60</v>
      </c>
      <c r="C41" s="25"/>
      <c r="D41" s="28">
        <v>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20" customFormat="1" x14ac:dyDescent="0.15">
      <c r="A42" s="25">
        <v>35</v>
      </c>
      <c r="B42" s="30" t="s">
        <v>32</v>
      </c>
      <c r="C42" s="25">
        <v>2</v>
      </c>
      <c r="D42" s="28">
        <f>E42+G42</f>
        <v>367.5</v>
      </c>
      <c r="E42" s="25">
        <v>367.5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1:14" s="21" customFormat="1" ht="24" x14ac:dyDescent="0.15">
      <c r="A43" s="25">
        <v>36</v>
      </c>
      <c r="B43" s="27" t="s">
        <v>61</v>
      </c>
      <c r="C43" s="28">
        <f t="shared" ref="C43:N43" si="10">SUM(C44:C46)</f>
        <v>91</v>
      </c>
      <c r="D43" s="28">
        <f t="shared" si="10"/>
        <v>2373.8000000000002</v>
      </c>
      <c r="E43" s="28">
        <f t="shared" si="10"/>
        <v>2373.8000000000002</v>
      </c>
      <c r="F43" s="28">
        <f t="shared" si="10"/>
        <v>0</v>
      </c>
      <c r="G43" s="28">
        <f t="shared" si="10"/>
        <v>0</v>
      </c>
      <c r="H43" s="28">
        <f t="shared" si="10"/>
        <v>0</v>
      </c>
      <c r="I43" s="28">
        <f t="shared" si="10"/>
        <v>0</v>
      </c>
      <c r="J43" s="28">
        <f t="shared" si="10"/>
        <v>0</v>
      </c>
      <c r="K43" s="28">
        <f t="shared" si="10"/>
        <v>0</v>
      </c>
      <c r="L43" s="28">
        <f t="shared" si="10"/>
        <v>0</v>
      </c>
      <c r="M43" s="28">
        <f t="shared" si="10"/>
        <v>0</v>
      </c>
      <c r="N43" s="28">
        <f t="shared" si="10"/>
        <v>0</v>
      </c>
    </row>
    <row r="44" spans="1:14" s="20" customFormat="1" x14ac:dyDescent="0.15">
      <c r="A44" s="25">
        <v>37</v>
      </c>
      <c r="B44" s="30" t="s">
        <v>62</v>
      </c>
      <c r="C44" s="25">
        <v>0</v>
      </c>
      <c r="D44" s="28">
        <v>0</v>
      </c>
      <c r="E44" s="25">
        <v>0</v>
      </c>
      <c r="F44" s="25"/>
      <c r="G44" s="25"/>
      <c r="H44" s="25"/>
      <c r="I44" s="25"/>
      <c r="J44" s="25"/>
      <c r="K44" s="25"/>
      <c r="L44" s="25"/>
      <c r="M44" s="25"/>
      <c r="N44" s="25"/>
    </row>
    <row r="45" spans="1:14" s="20" customFormat="1" x14ac:dyDescent="0.15">
      <c r="A45" s="25">
        <v>38</v>
      </c>
      <c r="B45" s="30" t="s">
        <v>63</v>
      </c>
      <c r="C45" s="25">
        <v>91</v>
      </c>
      <c r="D45" s="28">
        <f t="shared" ref="D45:D49" si="11">E45+G45</f>
        <v>2373.8000000000002</v>
      </c>
      <c r="E45" s="25">
        <v>2373.8000000000002</v>
      </c>
      <c r="F45" s="25"/>
      <c r="G45" s="25"/>
      <c r="H45" s="25"/>
      <c r="I45" s="25"/>
      <c r="J45" s="25"/>
      <c r="K45" s="25"/>
      <c r="L45" s="25"/>
      <c r="M45" s="25"/>
      <c r="N45" s="25"/>
    </row>
    <row r="46" spans="1:14" s="20" customFormat="1" ht="24" x14ac:dyDescent="0.15">
      <c r="A46" s="25">
        <v>39</v>
      </c>
      <c r="B46" s="30" t="s">
        <v>64</v>
      </c>
      <c r="C46" s="25"/>
      <c r="D46" s="28">
        <v>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s="21" customFormat="1" ht="24" x14ac:dyDescent="0.15">
      <c r="A47" s="25">
        <v>40</v>
      </c>
      <c r="B47" s="27" t="s">
        <v>65</v>
      </c>
      <c r="C47" s="28">
        <f t="shared" ref="C47:N47" si="12">SUM(C48:C52)</f>
        <v>2</v>
      </c>
      <c r="D47" s="28">
        <f t="shared" si="12"/>
        <v>2500</v>
      </c>
      <c r="E47" s="28">
        <f t="shared" si="12"/>
        <v>0</v>
      </c>
      <c r="F47" s="28">
        <f t="shared" si="12"/>
        <v>0</v>
      </c>
      <c r="G47" s="28">
        <f t="shared" si="12"/>
        <v>2500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8">
        <f t="shared" si="12"/>
        <v>0</v>
      </c>
      <c r="L47" s="28">
        <f t="shared" si="12"/>
        <v>0</v>
      </c>
      <c r="M47" s="28">
        <f t="shared" si="12"/>
        <v>0</v>
      </c>
      <c r="N47" s="28">
        <f t="shared" si="12"/>
        <v>0</v>
      </c>
    </row>
    <row r="48" spans="1:14" s="20" customFormat="1" ht="24" x14ac:dyDescent="0.15">
      <c r="A48" s="25">
        <v>41</v>
      </c>
      <c r="B48" s="30" t="s">
        <v>66</v>
      </c>
      <c r="C48" s="25">
        <v>1</v>
      </c>
      <c r="D48" s="28">
        <f t="shared" si="11"/>
        <v>2000</v>
      </c>
      <c r="E48" s="25"/>
      <c r="F48" s="25"/>
      <c r="G48" s="25">
        <v>2000</v>
      </c>
      <c r="H48" s="25"/>
      <c r="I48" s="25"/>
      <c r="J48" s="25"/>
      <c r="K48" s="25"/>
      <c r="L48" s="25"/>
      <c r="M48" s="25"/>
      <c r="N48" s="25"/>
    </row>
    <row r="49" spans="1:14" s="20" customFormat="1" ht="24" x14ac:dyDescent="0.15">
      <c r="A49" s="25">
        <v>42</v>
      </c>
      <c r="B49" s="30" t="s">
        <v>67</v>
      </c>
      <c r="C49" s="25">
        <v>1</v>
      </c>
      <c r="D49" s="28">
        <f t="shared" si="11"/>
        <v>500</v>
      </c>
      <c r="E49" s="25"/>
      <c r="F49" s="25"/>
      <c r="G49" s="25">
        <v>500</v>
      </c>
      <c r="H49" s="25"/>
      <c r="I49" s="25"/>
      <c r="J49" s="25"/>
      <c r="K49" s="25"/>
      <c r="L49" s="25"/>
      <c r="M49" s="25"/>
      <c r="N49" s="25"/>
    </row>
    <row r="50" spans="1:14" s="20" customFormat="1" ht="24" x14ac:dyDescent="0.15">
      <c r="A50" s="25">
        <v>43</v>
      </c>
      <c r="B50" s="30" t="s">
        <v>68</v>
      </c>
      <c r="C50" s="25"/>
      <c r="D50" s="28">
        <v>0</v>
      </c>
      <c r="E50" s="25"/>
      <c r="F50" s="25"/>
      <c r="G50" s="25">
        <v>0</v>
      </c>
      <c r="H50" s="25"/>
      <c r="I50" s="25"/>
      <c r="J50" s="25"/>
      <c r="K50" s="25"/>
      <c r="L50" s="25"/>
      <c r="M50" s="25"/>
      <c r="N50" s="25"/>
    </row>
    <row r="51" spans="1:14" s="20" customFormat="1" ht="24" x14ac:dyDescent="0.15">
      <c r="A51" s="25">
        <v>44</v>
      </c>
      <c r="B51" s="30" t="s">
        <v>69</v>
      </c>
      <c r="C51" s="25"/>
      <c r="D51" s="28">
        <v>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s="20" customFormat="1" x14ac:dyDescent="0.15">
      <c r="A52" s="25">
        <v>45</v>
      </c>
      <c r="B52" s="30" t="s">
        <v>70</v>
      </c>
      <c r="C52" s="25"/>
      <c r="D52" s="28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s="21" customFormat="1" ht="24" x14ac:dyDescent="0.15">
      <c r="A53" s="25">
        <v>46</v>
      </c>
      <c r="B53" s="27" t="s">
        <v>71</v>
      </c>
      <c r="C53" s="28">
        <f t="shared" ref="C53:N53" si="13">SUM(C54:C60)</f>
        <v>203</v>
      </c>
      <c r="D53" s="28">
        <f t="shared" si="13"/>
        <v>11377.397999999999</v>
      </c>
      <c r="E53" s="28">
        <f t="shared" si="13"/>
        <v>11224.397999999999</v>
      </c>
      <c r="F53" s="28">
        <f t="shared" si="13"/>
        <v>71</v>
      </c>
      <c r="G53" s="28">
        <f t="shared" si="13"/>
        <v>82</v>
      </c>
      <c r="H53" s="28">
        <f t="shared" si="13"/>
        <v>0</v>
      </c>
      <c r="I53" s="28">
        <f t="shared" si="13"/>
        <v>0</v>
      </c>
      <c r="J53" s="28">
        <f t="shared" si="13"/>
        <v>0</v>
      </c>
      <c r="K53" s="28">
        <f t="shared" si="13"/>
        <v>0</v>
      </c>
      <c r="L53" s="28">
        <f t="shared" si="13"/>
        <v>0</v>
      </c>
      <c r="M53" s="28">
        <f t="shared" si="13"/>
        <v>0</v>
      </c>
      <c r="N53" s="28">
        <f t="shared" si="13"/>
        <v>0</v>
      </c>
    </row>
    <row r="54" spans="1:14" s="20" customFormat="1" ht="24" x14ac:dyDescent="0.15">
      <c r="A54" s="25">
        <v>47</v>
      </c>
      <c r="B54" s="30" t="s">
        <v>72</v>
      </c>
      <c r="C54" s="25">
        <v>0</v>
      </c>
      <c r="D54" s="28">
        <v>0</v>
      </c>
      <c r="E54" s="25">
        <v>0</v>
      </c>
      <c r="F54" s="25"/>
      <c r="G54" s="25"/>
      <c r="H54" s="25"/>
      <c r="I54" s="25"/>
      <c r="J54" s="25"/>
      <c r="K54" s="25"/>
      <c r="L54" s="25"/>
      <c r="M54" s="25"/>
      <c r="N54" s="25"/>
    </row>
    <row r="55" spans="1:14" s="20" customFormat="1" x14ac:dyDescent="0.15">
      <c r="A55" s="25">
        <v>48</v>
      </c>
      <c r="B55" s="30" t="s">
        <v>73</v>
      </c>
      <c r="C55" s="25">
        <v>43</v>
      </c>
      <c r="D55" s="28">
        <f t="shared" ref="D55:D59" si="14">E55+G55</f>
        <v>1632.15</v>
      </c>
      <c r="E55" s="25">
        <v>1550.15</v>
      </c>
      <c r="F55" s="25"/>
      <c r="G55" s="25">
        <v>82</v>
      </c>
      <c r="H55" s="25"/>
      <c r="I55" s="25"/>
      <c r="J55" s="25"/>
      <c r="K55" s="25"/>
      <c r="L55" s="25"/>
      <c r="M55" s="25"/>
      <c r="N55" s="25"/>
    </row>
    <row r="56" spans="1:14" s="20" customFormat="1" x14ac:dyDescent="0.15">
      <c r="A56" s="25">
        <v>49</v>
      </c>
      <c r="B56" s="30" t="s">
        <v>74</v>
      </c>
      <c r="C56" s="25"/>
      <c r="D56" s="28"/>
      <c r="E56" s="25"/>
      <c r="F56" s="25"/>
      <c r="G56" s="25">
        <v>0</v>
      </c>
      <c r="H56" s="25"/>
      <c r="I56" s="25"/>
      <c r="J56" s="25"/>
      <c r="K56" s="25"/>
      <c r="L56" s="25"/>
      <c r="M56" s="25"/>
      <c r="N56" s="25"/>
    </row>
    <row r="57" spans="1:14" s="20" customFormat="1" x14ac:dyDescent="0.15">
      <c r="A57" s="25">
        <v>50</v>
      </c>
      <c r="B57" s="30" t="s">
        <v>75</v>
      </c>
      <c r="C57" s="25"/>
      <c r="D57" s="28">
        <v>0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20" customFormat="1" x14ac:dyDescent="0.15">
      <c r="A58" s="25">
        <v>51</v>
      </c>
      <c r="B58" s="29" t="s">
        <v>76</v>
      </c>
      <c r="C58" s="25">
        <v>63</v>
      </c>
      <c r="D58" s="28">
        <f t="shared" si="14"/>
        <v>3261.35</v>
      </c>
      <c r="E58" s="25">
        <v>3261.35</v>
      </c>
      <c r="F58" s="25"/>
      <c r="G58" s="25"/>
      <c r="H58" s="25"/>
      <c r="I58" s="25"/>
      <c r="J58" s="25"/>
      <c r="K58" s="25"/>
      <c r="L58" s="25"/>
      <c r="M58" s="25"/>
      <c r="N58" s="25"/>
    </row>
    <row r="59" spans="1:14" s="20" customFormat="1" ht="24" x14ac:dyDescent="0.15">
      <c r="A59" s="25">
        <v>52</v>
      </c>
      <c r="B59" s="30" t="s">
        <v>77</v>
      </c>
      <c r="C59" s="25">
        <v>78</v>
      </c>
      <c r="D59" s="28">
        <f t="shared" si="14"/>
        <v>4009.6271999999999</v>
      </c>
      <c r="E59" s="25">
        <v>4009.6271999999999</v>
      </c>
      <c r="F59" s="25"/>
      <c r="G59" s="25"/>
      <c r="H59" s="25"/>
      <c r="I59" s="25"/>
      <c r="J59" s="25"/>
      <c r="K59" s="25"/>
      <c r="L59" s="25"/>
      <c r="M59" s="25"/>
      <c r="N59" s="25"/>
    </row>
    <row r="60" spans="1:14" s="20" customFormat="1" x14ac:dyDescent="0.15">
      <c r="A60" s="25">
        <v>53</v>
      </c>
      <c r="B60" s="30" t="s">
        <v>78</v>
      </c>
      <c r="C60" s="25">
        <v>19</v>
      </c>
      <c r="D60" s="28">
        <f>E60+G60+F60</f>
        <v>2474.2707999999998</v>
      </c>
      <c r="E60" s="25">
        <v>2403.2707999999998</v>
      </c>
      <c r="F60" s="25">
        <v>71</v>
      </c>
      <c r="G60" s="25"/>
      <c r="H60" s="25"/>
      <c r="I60" s="25"/>
      <c r="J60" s="25"/>
      <c r="K60" s="25"/>
      <c r="L60" s="25"/>
      <c r="M60" s="25"/>
      <c r="N60" s="25"/>
    </row>
    <row r="61" spans="1:14" s="21" customFormat="1" ht="24" x14ac:dyDescent="0.15">
      <c r="A61" s="25">
        <v>54</v>
      </c>
      <c r="B61" s="27" t="s">
        <v>79</v>
      </c>
      <c r="C61" s="28">
        <f t="shared" ref="C61:N61" si="15">SUM(C62:C65)</f>
        <v>11</v>
      </c>
      <c r="D61" s="28">
        <f t="shared" si="15"/>
        <v>45</v>
      </c>
      <c r="E61" s="28">
        <f t="shared" si="15"/>
        <v>0</v>
      </c>
      <c r="F61" s="28">
        <f t="shared" si="15"/>
        <v>0</v>
      </c>
      <c r="G61" s="28">
        <f t="shared" si="15"/>
        <v>45</v>
      </c>
      <c r="H61" s="28">
        <f t="shared" si="15"/>
        <v>0</v>
      </c>
      <c r="I61" s="28">
        <f t="shared" si="15"/>
        <v>0</v>
      </c>
      <c r="J61" s="28">
        <f t="shared" si="15"/>
        <v>0</v>
      </c>
      <c r="K61" s="28">
        <f t="shared" si="15"/>
        <v>0</v>
      </c>
      <c r="L61" s="28">
        <f t="shared" si="15"/>
        <v>0</v>
      </c>
      <c r="M61" s="28">
        <f t="shared" si="15"/>
        <v>0</v>
      </c>
      <c r="N61" s="28">
        <f t="shared" si="15"/>
        <v>0</v>
      </c>
    </row>
    <row r="62" spans="1:14" s="20" customFormat="1" ht="24" x14ac:dyDescent="0.15">
      <c r="A62" s="25">
        <v>55</v>
      </c>
      <c r="B62" s="30" t="s">
        <v>80</v>
      </c>
      <c r="C62" s="25"/>
      <c r="D62" s="28">
        <v>0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20" customFormat="1" x14ac:dyDescent="0.15">
      <c r="A63" s="25">
        <v>56</v>
      </c>
      <c r="B63" s="30" t="s">
        <v>81</v>
      </c>
      <c r="C63" s="25">
        <v>11</v>
      </c>
      <c r="D63" s="28">
        <f>E63+G63</f>
        <v>45</v>
      </c>
      <c r="E63" s="25"/>
      <c r="F63" s="25"/>
      <c r="G63" s="25">
        <v>45</v>
      </c>
      <c r="H63" s="25"/>
      <c r="I63" s="25"/>
      <c r="J63" s="25"/>
      <c r="K63" s="25"/>
      <c r="L63" s="25"/>
      <c r="M63" s="25"/>
      <c r="N63" s="25"/>
    </row>
    <row r="64" spans="1:14" s="20" customFormat="1" x14ac:dyDescent="0.15">
      <c r="A64" s="25">
        <v>57</v>
      </c>
      <c r="B64" s="30" t="s">
        <v>82</v>
      </c>
      <c r="C64" s="25"/>
      <c r="D64" s="28">
        <v>0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s="20" customFormat="1" ht="24" x14ac:dyDescent="0.15">
      <c r="A65" s="25">
        <v>58</v>
      </c>
      <c r="B65" s="29" t="s">
        <v>83</v>
      </c>
      <c r="C65" s="25"/>
      <c r="D65" s="28">
        <v>0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s="21" customFormat="1" ht="24" x14ac:dyDescent="0.15">
      <c r="A66" s="25">
        <v>59</v>
      </c>
      <c r="B66" s="26" t="s">
        <v>84</v>
      </c>
      <c r="C66" s="28">
        <v>3</v>
      </c>
      <c r="D66" s="28">
        <f>E66+G66</f>
        <v>276</v>
      </c>
      <c r="E66" s="28">
        <v>276</v>
      </c>
      <c r="F66" s="28"/>
      <c r="G66" s="28"/>
      <c r="H66" s="28"/>
      <c r="I66" s="28"/>
      <c r="J66" s="28"/>
      <c r="K66" s="28"/>
      <c r="L66" s="28"/>
      <c r="M66" s="28"/>
      <c r="N66" s="28"/>
    </row>
  </sheetData>
  <mergeCells count="9">
    <mergeCell ref="A1:B1"/>
    <mergeCell ref="A2:N2"/>
    <mergeCell ref="A3:B3"/>
    <mergeCell ref="D4:N4"/>
    <mergeCell ref="E5:G5"/>
    <mergeCell ref="A4:A6"/>
    <mergeCell ref="B4:B6"/>
    <mergeCell ref="C4:C6"/>
    <mergeCell ref="D5:D6"/>
  </mergeCells>
  <phoneticPr fontId="1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32"/>
  <sheetViews>
    <sheetView tabSelected="1" workbookViewId="0">
      <selection activeCell="A232" sqref="A232:XFD232"/>
    </sheetView>
  </sheetViews>
  <sheetFormatPr defaultColWidth="9" defaultRowHeight="13.5" x14ac:dyDescent="0.15"/>
  <cols>
    <col min="11" max="11" width="13.125"/>
    <col min="12" max="12" width="16.25" customWidth="1"/>
    <col min="13" max="13" width="9.5"/>
    <col min="15" max="15" width="13.125"/>
    <col min="16" max="16" width="11.75"/>
    <col min="18" max="18" width="9.375"/>
    <col min="34" max="34" width="11.75"/>
  </cols>
  <sheetData>
    <row r="1" spans="1:38" s="1" customFormat="1" ht="15.75" x14ac:dyDescent="0.15">
      <c r="A1" s="4"/>
      <c r="B1" s="4"/>
    </row>
    <row r="2" spans="1:38" s="1" customFormat="1" ht="39.75" customHeight="1" x14ac:dyDescent="0.15">
      <c r="A2" s="5" t="s">
        <v>85</v>
      </c>
      <c r="B2" s="5"/>
    </row>
    <row r="3" spans="1:38" s="1" customFormat="1" ht="41.1" customHeight="1" x14ac:dyDescent="0.15">
      <c r="A3" s="48" t="s">
        <v>86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38" s="2" customFormat="1" ht="30" customHeight="1" x14ac:dyDescent="0.15">
      <c r="A4" s="53" t="s">
        <v>4</v>
      </c>
      <c r="B4" s="53" t="s">
        <v>87</v>
      </c>
      <c r="C4" s="49" t="s">
        <v>88</v>
      </c>
      <c r="D4" s="49" t="s">
        <v>89</v>
      </c>
      <c r="E4" s="49" t="s">
        <v>90</v>
      </c>
      <c r="F4" s="49"/>
      <c r="G4" s="49" t="s">
        <v>91</v>
      </c>
      <c r="H4" s="49" t="s">
        <v>92</v>
      </c>
      <c r="I4" s="45" t="s">
        <v>93</v>
      </c>
      <c r="J4" s="45" t="s">
        <v>94</v>
      </c>
      <c r="K4" s="50" t="s">
        <v>95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49" t="s">
        <v>96</v>
      </c>
      <c r="AA4" s="49" t="s">
        <v>97</v>
      </c>
      <c r="AB4" s="49" t="s">
        <v>98</v>
      </c>
      <c r="AC4" s="49" t="s">
        <v>99</v>
      </c>
      <c r="AD4" s="49" t="s">
        <v>100</v>
      </c>
      <c r="AE4" s="49" t="s">
        <v>101</v>
      </c>
      <c r="AF4" s="49" t="s">
        <v>102</v>
      </c>
      <c r="AG4" s="49"/>
      <c r="AH4" s="49" t="s">
        <v>103</v>
      </c>
      <c r="AI4" s="49"/>
      <c r="AJ4" s="49" t="s">
        <v>104</v>
      </c>
      <c r="AK4" s="49" t="s">
        <v>105</v>
      </c>
      <c r="AL4" s="49" t="s">
        <v>106</v>
      </c>
    </row>
    <row r="5" spans="1:38" s="2" customFormat="1" ht="30" customHeight="1" x14ac:dyDescent="0.15">
      <c r="A5" s="53"/>
      <c r="B5" s="53"/>
      <c r="C5" s="49"/>
      <c r="D5" s="49"/>
      <c r="E5" s="49" t="s">
        <v>107</v>
      </c>
      <c r="F5" s="49" t="s">
        <v>108</v>
      </c>
      <c r="G5" s="49"/>
      <c r="H5" s="49"/>
      <c r="I5" s="46"/>
      <c r="J5" s="46"/>
      <c r="K5" s="45" t="s">
        <v>7</v>
      </c>
      <c r="L5" s="49" t="s">
        <v>109</v>
      </c>
      <c r="M5" s="49"/>
      <c r="N5" s="49"/>
      <c r="O5" s="49"/>
      <c r="P5" s="49"/>
      <c r="Q5" s="49" t="s">
        <v>110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s="2" customFormat="1" ht="99" customHeight="1" x14ac:dyDescent="0.15">
      <c r="A6" s="53"/>
      <c r="B6" s="53"/>
      <c r="C6" s="49"/>
      <c r="D6" s="49"/>
      <c r="E6" s="49"/>
      <c r="F6" s="49"/>
      <c r="G6" s="49"/>
      <c r="H6" s="49"/>
      <c r="I6" s="47"/>
      <c r="J6" s="47"/>
      <c r="K6" s="47"/>
      <c r="L6" s="7" t="s">
        <v>111</v>
      </c>
      <c r="M6" s="7" t="s">
        <v>112</v>
      </c>
      <c r="N6" s="7" t="s">
        <v>113</v>
      </c>
      <c r="O6" s="7" t="s">
        <v>114</v>
      </c>
      <c r="P6" s="7" t="s">
        <v>115</v>
      </c>
      <c r="Q6" s="14" t="s">
        <v>116</v>
      </c>
      <c r="R6" s="14" t="s">
        <v>117</v>
      </c>
      <c r="S6" s="14" t="s">
        <v>118</v>
      </c>
      <c r="T6" s="14" t="s">
        <v>119</v>
      </c>
      <c r="U6" s="14" t="s">
        <v>120</v>
      </c>
      <c r="V6" s="14" t="s">
        <v>121</v>
      </c>
      <c r="W6" s="14" t="s">
        <v>122</v>
      </c>
      <c r="X6" s="14" t="s">
        <v>123</v>
      </c>
      <c r="Y6" s="14" t="s">
        <v>124</v>
      </c>
      <c r="Z6" s="49"/>
      <c r="AA6" s="49"/>
      <c r="AB6" s="49"/>
      <c r="AC6" s="49"/>
      <c r="AD6" s="49"/>
      <c r="AE6" s="49"/>
      <c r="AF6" s="7" t="s">
        <v>125</v>
      </c>
      <c r="AG6" s="7" t="s">
        <v>126</v>
      </c>
      <c r="AH6" s="7" t="s">
        <v>125</v>
      </c>
      <c r="AI6" s="7" t="s">
        <v>126</v>
      </c>
      <c r="AJ6" s="49"/>
      <c r="AK6" s="49"/>
      <c r="AL6" s="49"/>
    </row>
    <row r="7" spans="1:38" s="2" customFormat="1" ht="45" customHeight="1" x14ac:dyDescent="0.15">
      <c r="A7" s="6"/>
      <c r="B7" s="6"/>
      <c r="C7" s="7"/>
      <c r="D7" s="7"/>
      <c r="E7" s="7"/>
      <c r="F7" s="7"/>
      <c r="G7" s="7"/>
      <c r="H7" s="7"/>
      <c r="I7" s="12"/>
      <c r="J7" s="12"/>
      <c r="K7" s="12">
        <f t="shared" ref="K7:Y7" si="0">SUM(K8:K432)</f>
        <v>31905.197999999978</v>
      </c>
      <c r="L7" s="12">
        <f t="shared" si="0"/>
        <v>26992.197999999989</v>
      </c>
      <c r="M7" s="12">
        <f t="shared" si="0"/>
        <v>741.69499999999994</v>
      </c>
      <c r="N7" s="12">
        <f t="shared" si="0"/>
        <v>1438.1</v>
      </c>
      <c r="O7" s="12">
        <f t="shared" si="0"/>
        <v>9902.6049999999996</v>
      </c>
      <c r="P7" s="12">
        <f t="shared" si="0"/>
        <v>14909.797999999999</v>
      </c>
      <c r="Q7" s="12">
        <f t="shared" si="0"/>
        <v>71</v>
      </c>
      <c r="R7" s="12">
        <f t="shared" si="0"/>
        <v>4842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1"/>
      <c r="AA7" s="11"/>
      <c r="AB7" s="11"/>
      <c r="AC7" s="11"/>
      <c r="AD7" s="11"/>
      <c r="AE7" s="11"/>
      <c r="AF7" s="12">
        <f>SUM(AF8:AF432)</f>
        <v>21670</v>
      </c>
      <c r="AG7" s="12">
        <f>SUM(AG8:AG432)</f>
        <v>74951</v>
      </c>
      <c r="AH7" s="12">
        <f>SUM(AH8:AH432)</f>
        <v>137284.75</v>
      </c>
      <c r="AI7" s="12">
        <f>SUM(AI8:AI432)</f>
        <v>483386</v>
      </c>
      <c r="AJ7" s="7"/>
      <c r="AK7" s="7"/>
      <c r="AL7" s="7"/>
    </row>
    <row r="8" spans="1:38" s="3" customFormat="1" ht="75" customHeight="1" x14ac:dyDescent="0.15">
      <c r="A8" s="8" t="s">
        <v>127</v>
      </c>
      <c r="B8" s="9" t="s">
        <v>128</v>
      </c>
      <c r="C8" s="8" t="s">
        <v>129</v>
      </c>
      <c r="D8" s="8" t="s">
        <v>130</v>
      </c>
      <c r="E8" s="8" t="s">
        <v>131</v>
      </c>
      <c r="F8" s="8" t="s">
        <v>132</v>
      </c>
      <c r="G8" s="10">
        <v>2021</v>
      </c>
      <c r="H8" s="9" t="s">
        <v>133</v>
      </c>
      <c r="I8" s="8" t="s">
        <v>134</v>
      </c>
      <c r="J8" s="34" t="s">
        <v>135</v>
      </c>
      <c r="K8" s="13">
        <f>L8+Q8+R8+S8+T8+U8+V8+W8+X8+Y8</f>
        <v>146.94</v>
      </c>
      <c r="L8" s="13">
        <f>M8+N8+O8+P8</f>
        <v>146.94</v>
      </c>
      <c r="M8" s="13"/>
      <c r="N8" s="13"/>
      <c r="O8" s="13">
        <v>146.94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136</v>
      </c>
      <c r="AA8" s="15" t="s">
        <v>137</v>
      </c>
      <c r="AB8" s="15" t="s">
        <v>138</v>
      </c>
      <c r="AC8" s="15" t="s">
        <v>138</v>
      </c>
      <c r="AD8" s="15" t="s">
        <v>138</v>
      </c>
      <c r="AE8" s="15" t="s">
        <v>138</v>
      </c>
      <c r="AF8" s="16">
        <v>35</v>
      </c>
      <c r="AG8" s="16">
        <v>102</v>
      </c>
      <c r="AH8" s="16">
        <v>350</v>
      </c>
      <c r="AI8" s="16">
        <v>1736</v>
      </c>
      <c r="AJ8" s="15" t="s">
        <v>139</v>
      </c>
      <c r="AK8" s="15" t="s">
        <v>140</v>
      </c>
      <c r="AL8" s="8"/>
    </row>
    <row r="9" spans="1:38" s="3" customFormat="1" ht="75" customHeight="1" x14ac:dyDescent="0.15">
      <c r="A9" s="8" t="s">
        <v>127</v>
      </c>
      <c r="B9" s="9" t="s">
        <v>128</v>
      </c>
      <c r="C9" s="8" t="s">
        <v>141</v>
      </c>
      <c r="D9" s="8" t="s">
        <v>142</v>
      </c>
      <c r="E9" s="8" t="s">
        <v>143</v>
      </c>
      <c r="F9" s="8" t="s">
        <v>144</v>
      </c>
      <c r="G9" s="10">
        <v>2021</v>
      </c>
      <c r="H9" s="9" t="s">
        <v>133</v>
      </c>
      <c r="I9" s="8" t="s">
        <v>134</v>
      </c>
      <c r="J9" s="34" t="s">
        <v>135</v>
      </c>
      <c r="K9" s="13">
        <f t="shared" ref="K9:K74" si="1">L9+Q9+R9+S9+T9+U9+V9+W9+X9+Y9</f>
        <v>99.8</v>
      </c>
      <c r="L9" s="13">
        <f t="shared" ref="L9:L74" si="2">M9+N9+O9+P9</f>
        <v>99.8</v>
      </c>
      <c r="M9" s="13"/>
      <c r="N9" s="13"/>
      <c r="O9" s="13">
        <v>99.8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136</v>
      </c>
      <c r="AA9" s="15" t="s">
        <v>137</v>
      </c>
      <c r="AB9" s="15" t="s">
        <v>138</v>
      </c>
      <c r="AC9" s="15" t="s">
        <v>138</v>
      </c>
      <c r="AD9" s="15" t="s">
        <v>138</v>
      </c>
      <c r="AE9" s="15" t="s">
        <v>138</v>
      </c>
      <c r="AF9" s="16">
        <v>30</v>
      </c>
      <c r="AG9" s="16">
        <v>60</v>
      </c>
      <c r="AH9" s="16">
        <v>280</v>
      </c>
      <c r="AI9" s="16">
        <v>1430</v>
      </c>
      <c r="AJ9" s="15" t="s">
        <v>139</v>
      </c>
      <c r="AK9" s="15" t="s">
        <v>145</v>
      </c>
      <c r="AL9" s="8"/>
    </row>
    <row r="10" spans="1:38" s="3" customFormat="1" ht="75" customHeight="1" x14ac:dyDescent="0.15">
      <c r="A10" s="8" t="s">
        <v>127</v>
      </c>
      <c r="B10" s="9" t="s">
        <v>128</v>
      </c>
      <c r="C10" s="8" t="s">
        <v>146</v>
      </c>
      <c r="D10" s="8" t="s">
        <v>147</v>
      </c>
      <c r="E10" s="8" t="s">
        <v>143</v>
      </c>
      <c r="F10" s="8" t="s">
        <v>144</v>
      </c>
      <c r="G10" s="10">
        <v>2021</v>
      </c>
      <c r="H10" s="9" t="s">
        <v>133</v>
      </c>
      <c r="I10" s="8" t="s">
        <v>134</v>
      </c>
      <c r="J10" s="34" t="s">
        <v>135</v>
      </c>
      <c r="K10" s="13">
        <f t="shared" si="1"/>
        <v>53.26</v>
      </c>
      <c r="L10" s="13">
        <f t="shared" si="2"/>
        <v>53.26</v>
      </c>
      <c r="M10" s="13"/>
      <c r="N10" s="13"/>
      <c r="O10" s="13">
        <v>53.26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136</v>
      </c>
      <c r="AA10" s="15" t="s">
        <v>137</v>
      </c>
      <c r="AB10" s="15" t="s">
        <v>138</v>
      </c>
      <c r="AC10" s="15" t="s">
        <v>138</v>
      </c>
      <c r="AD10" s="15" t="s">
        <v>138</v>
      </c>
      <c r="AE10" s="15" t="s">
        <v>138</v>
      </c>
      <c r="AF10" s="16">
        <v>7</v>
      </c>
      <c r="AG10" s="16">
        <v>15</v>
      </c>
      <c r="AH10" s="16">
        <v>7</v>
      </c>
      <c r="AI10" s="16">
        <v>15</v>
      </c>
      <c r="AJ10" s="15" t="s">
        <v>139</v>
      </c>
      <c r="AK10" s="15" t="s">
        <v>148</v>
      </c>
      <c r="AL10" s="8"/>
    </row>
    <row r="11" spans="1:38" s="3" customFormat="1" ht="75" customHeight="1" x14ac:dyDescent="0.15">
      <c r="A11" s="8" t="s">
        <v>127</v>
      </c>
      <c r="B11" s="9" t="s">
        <v>128</v>
      </c>
      <c r="C11" s="8" t="s">
        <v>149</v>
      </c>
      <c r="D11" s="8" t="s">
        <v>150</v>
      </c>
      <c r="E11" s="8" t="s">
        <v>151</v>
      </c>
      <c r="F11" s="8" t="s">
        <v>151</v>
      </c>
      <c r="G11" s="10">
        <v>2021</v>
      </c>
      <c r="H11" s="9" t="s">
        <v>133</v>
      </c>
      <c r="I11" s="8" t="s">
        <v>134</v>
      </c>
      <c r="J11" s="34" t="s">
        <v>135</v>
      </c>
      <c r="K11" s="13">
        <f t="shared" si="1"/>
        <v>400</v>
      </c>
      <c r="L11" s="13">
        <f t="shared" si="2"/>
        <v>400</v>
      </c>
      <c r="M11" s="13"/>
      <c r="N11" s="13"/>
      <c r="O11" s="13">
        <v>400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136</v>
      </c>
      <c r="AA11" s="15" t="s">
        <v>137</v>
      </c>
      <c r="AB11" s="15" t="s">
        <v>138</v>
      </c>
      <c r="AC11" s="15" t="s">
        <v>138</v>
      </c>
      <c r="AD11" s="15" t="s">
        <v>138</v>
      </c>
      <c r="AE11" s="15" t="s">
        <v>138</v>
      </c>
      <c r="AF11" s="16">
        <v>40</v>
      </c>
      <c r="AG11" s="16">
        <v>160</v>
      </c>
      <c r="AH11" s="16">
        <v>40</v>
      </c>
      <c r="AI11" s="16">
        <v>160</v>
      </c>
      <c r="AJ11" s="15" t="s">
        <v>139</v>
      </c>
      <c r="AK11" s="15" t="s">
        <v>152</v>
      </c>
      <c r="AL11" s="8"/>
    </row>
    <row r="12" spans="1:38" s="3" customFormat="1" ht="75" customHeight="1" x14ac:dyDescent="0.15">
      <c r="A12" s="8" t="s">
        <v>127</v>
      </c>
      <c r="B12" s="9" t="s">
        <v>128</v>
      </c>
      <c r="C12" s="8" t="s">
        <v>153</v>
      </c>
      <c r="D12" s="8" t="s">
        <v>154</v>
      </c>
      <c r="E12" s="8" t="s">
        <v>155</v>
      </c>
      <c r="F12" s="8" t="s">
        <v>156</v>
      </c>
      <c r="G12" s="10">
        <v>2021</v>
      </c>
      <c r="H12" s="9" t="s">
        <v>133</v>
      </c>
      <c r="I12" s="8" t="s">
        <v>134</v>
      </c>
      <c r="J12" s="34" t="s">
        <v>135</v>
      </c>
      <c r="K12" s="13">
        <f t="shared" si="1"/>
        <v>99.98</v>
      </c>
      <c r="L12" s="13">
        <f t="shared" si="2"/>
        <v>99.98</v>
      </c>
      <c r="M12" s="13"/>
      <c r="N12" s="13"/>
      <c r="O12" s="13">
        <v>99.98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136</v>
      </c>
      <c r="AA12" s="15" t="s">
        <v>137</v>
      </c>
      <c r="AB12" s="15" t="s">
        <v>138</v>
      </c>
      <c r="AC12" s="15" t="s">
        <v>138</v>
      </c>
      <c r="AD12" s="15" t="s">
        <v>138</v>
      </c>
      <c r="AE12" s="15" t="s">
        <v>138</v>
      </c>
      <c r="AF12" s="16">
        <v>15</v>
      </c>
      <c r="AG12" s="16">
        <v>60</v>
      </c>
      <c r="AH12" s="16">
        <v>15</v>
      </c>
      <c r="AI12" s="16">
        <v>60</v>
      </c>
      <c r="AJ12" s="15" t="s">
        <v>139</v>
      </c>
      <c r="AK12" s="15" t="s">
        <v>157</v>
      </c>
      <c r="AL12" s="8"/>
    </row>
    <row r="13" spans="1:38" s="3" customFormat="1" ht="75" customHeight="1" x14ac:dyDescent="0.15">
      <c r="A13" s="8" t="s">
        <v>127</v>
      </c>
      <c r="B13" s="9" t="s">
        <v>128</v>
      </c>
      <c r="C13" s="8" t="s">
        <v>158</v>
      </c>
      <c r="D13" s="8" t="s">
        <v>159</v>
      </c>
      <c r="E13" s="8" t="s">
        <v>131</v>
      </c>
      <c r="F13" s="8" t="s">
        <v>160</v>
      </c>
      <c r="G13" s="10">
        <v>2021</v>
      </c>
      <c r="H13" s="9" t="s">
        <v>133</v>
      </c>
      <c r="I13" s="8" t="s">
        <v>134</v>
      </c>
      <c r="J13" s="34" t="s">
        <v>135</v>
      </c>
      <c r="K13" s="13">
        <f t="shared" si="1"/>
        <v>1300</v>
      </c>
      <c r="L13" s="13">
        <f t="shared" si="2"/>
        <v>1300</v>
      </c>
      <c r="M13" s="13"/>
      <c r="N13" s="13"/>
      <c r="O13" s="13">
        <v>1300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136</v>
      </c>
      <c r="AA13" s="15" t="s">
        <v>137</v>
      </c>
      <c r="AB13" s="15" t="s">
        <v>138</v>
      </c>
      <c r="AC13" s="15" t="s">
        <v>138</v>
      </c>
      <c r="AD13" s="15" t="s">
        <v>138</v>
      </c>
      <c r="AE13" s="15" t="s">
        <v>138</v>
      </c>
      <c r="AF13" s="16">
        <v>80</v>
      </c>
      <c r="AG13" s="16">
        <v>300</v>
      </c>
      <c r="AH13" s="16">
        <v>1500</v>
      </c>
      <c r="AI13" s="16">
        <v>5000</v>
      </c>
      <c r="AJ13" s="15" t="s">
        <v>161</v>
      </c>
      <c r="AK13" s="15" t="s">
        <v>162</v>
      </c>
      <c r="AL13" s="8"/>
    </row>
    <row r="14" spans="1:38" s="3" customFormat="1" ht="75" customHeight="1" x14ac:dyDescent="0.15">
      <c r="A14" s="8" t="s">
        <v>127</v>
      </c>
      <c r="B14" s="9" t="s">
        <v>128</v>
      </c>
      <c r="C14" s="8" t="s">
        <v>163</v>
      </c>
      <c r="D14" s="8" t="s">
        <v>164</v>
      </c>
      <c r="E14" s="8" t="s">
        <v>131</v>
      </c>
      <c r="F14" s="8" t="s">
        <v>165</v>
      </c>
      <c r="G14" s="10">
        <v>2021</v>
      </c>
      <c r="H14" s="9" t="s">
        <v>133</v>
      </c>
      <c r="I14" s="8" t="s">
        <v>134</v>
      </c>
      <c r="J14" s="34" t="s">
        <v>135</v>
      </c>
      <c r="K14" s="13">
        <f t="shared" si="1"/>
        <v>400</v>
      </c>
      <c r="L14" s="13">
        <f t="shared" si="2"/>
        <v>400</v>
      </c>
      <c r="M14" s="13"/>
      <c r="N14" s="13"/>
      <c r="O14" s="13">
        <v>400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5" t="s">
        <v>136</v>
      </c>
      <c r="AA14" s="15" t="s">
        <v>137</v>
      </c>
      <c r="AB14" s="15" t="s">
        <v>138</v>
      </c>
      <c r="AC14" s="15" t="s">
        <v>138</v>
      </c>
      <c r="AD14" s="15" t="s">
        <v>138</v>
      </c>
      <c r="AE14" s="15" t="s">
        <v>138</v>
      </c>
      <c r="AF14" s="16">
        <v>80</v>
      </c>
      <c r="AG14" s="16">
        <v>320</v>
      </c>
      <c r="AH14" s="16">
        <v>80</v>
      </c>
      <c r="AI14" s="16">
        <v>320</v>
      </c>
      <c r="AJ14" s="15" t="s">
        <v>139</v>
      </c>
      <c r="AK14" s="15" t="s">
        <v>166</v>
      </c>
      <c r="AL14" s="8"/>
    </row>
    <row r="15" spans="1:38" s="3" customFormat="1" ht="75" customHeight="1" x14ac:dyDescent="0.15">
      <c r="A15" s="8" t="s">
        <v>127</v>
      </c>
      <c r="B15" s="9" t="s">
        <v>128</v>
      </c>
      <c r="C15" s="8" t="s">
        <v>167</v>
      </c>
      <c r="D15" s="8" t="s">
        <v>168</v>
      </c>
      <c r="E15" s="8" t="s">
        <v>169</v>
      </c>
      <c r="F15" s="8" t="s">
        <v>170</v>
      </c>
      <c r="G15" s="10">
        <v>2021</v>
      </c>
      <c r="H15" s="9" t="s">
        <v>133</v>
      </c>
      <c r="I15" s="8" t="s">
        <v>134</v>
      </c>
      <c r="J15" s="34" t="s">
        <v>135</v>
      </c>
      <c r="K15" s="13">
        <f t="shared" si="1"/>
        <v>118.5</v>
      </c>
      <c r="L15" s="13">
        <f t="shared" si="2"/>
        <v>118.5</v>
      </c>
      <c r="M15" s="13"/>
      <c r="N15" s="13"/>
      <c r="O15" s="13"/>
      <c r="P15" s="13">
        <v>118.5</v>
      </c>
      <c r="Q15" s="13"/>
      <c r="R15" s="13"/>
      <c r="S15" s="13"/>
      <c r="T15" s="13"/>
      <c r="U15" s="13"/>
      <c r="V15" s="13"/>
      <c r="W15" s="13"/>
      <c r="X15" s="13"/>
      <c r="Y15" s="13"/>
      <c r="Z15" s="15" t="s">
        <v>136</v>
      </c>
      <c r="AA15" s="15" t="s">
        <v>137</v>
      </c>
      <c r="AB15" s="15" t="s">
        <v>138</v>
      </c>
      <c r="AC15" s="15" t="s">
        <v>138</v>
      </c>
      <c r="AD15" s="15" t="s">
        <v>138</v>
      </c>
      <c r="AE15" s="15" t="s">
        <v>138</v>
      </c>
      <c r="AF15" s="16">
        <v>34</v>
      </c>
      <c r="AG15" s="16">
        <v>119</v>
      </c>
      <c r="AH15" s="16">
        <v>144</v>
      </c>
      <c r="AI15" s="16">
        <v>525</v>
      </c>
      <c r="AJ15" s="15" t="s">
        <v>171</v>
      </c>
      <c r="AK15" s="15" t="s">
        <v>172</v>
      </c>
      <c r="AL15" s="8"/>
    </row>
    <row r="16" spans="1:38" s="3" customFormat="1" ht="75" customHeight="1" x14ac:dyDescent="0.15">
      <c r="A16" s="8" t="s">
        <v>127</v>
      </c>
      <c r="B16" s="9" t="s">
        <v>128</v>
      </c>
      <c r="C16" s="8" t="s">
        <v>173</v>
      </c>
      <c r="D16" s="8" t="s">
        <v>174</v>
      </c>
      <c r="E16" s="8" t="s">
        <v>169</v>
      </c>
      <c r="F16" s="8" t="s">
        <v>175</v>
      </c>
      <c r="G16" s="10">
        <v>2021</v>
      </c>
      <c r="H16" s="9" t="s">
        <v>133</v>
      </c>
      <c r="I16" s="8" t="s">
        <v>134</v>
      </c>
      <c r="J16" s="34" t="s">
        <v>135</v>
      </c>
      <c r="K16" s="13">
        <f t="shared" si="1"/>
        <v>50</v>
      </c>
      <c r="L16" s="13">
        <f t="shared" si="2"/>
        <v>50</v>
      </c>
      <c r="M16" s="13"/>
      <c r="N16" s="13"/>
      <c r="O16" s="13"/>
      <c r="P16" s="13">
        <v>50</v>
      </c>
      <c r="Q16" s="13"/>
      <c r="R16" s="13"/>
      <c r="S16" s="13"/>
      <c r="T16" s="13"/>
      <c r="U16" s="13"/>
      <c r="V16" s="13"/>
      <c r="W16" s="13"/>
      <c r="X16" s="13"/>
      <c r="Y16" s="13"/>
      <c r="Z16" s="15" t="s">
        <v>136</v>
      </c>
      <c r="AA16" s="15" t="s">
        <v>137</v>
      </c>
      <c r="AB16" s="15" t="s">
        <v>138</v>
      </c>
      <c r="AC16" s="15" t="s">
        <v>138</v>
      </c>
      <c r="AD16" s="15" t="s">
        <v>138</v>
      </c>
      <c r="AE16" s="15" t="s">
        <v>138</v>
      </c>
      <c r="AF16" s="16">
        <v>25</v>
      </c>
      <c r="AG16" s="16">
        <v>89</v>
      </c>
      <c r="AH16" s="16">
        <v>272</v>
      </c>
      <c r="AI16" s="16">
        <v>1060</v>
      </c>
      <c r="AJ16" s="15" t="s">
        <v>171</v>
      </c>
      <c r="AK16" s="15" t="s">
        <v>176</v>
      </c>
      <c r="AL16" s="8"/>
    </row>
    <row r="17" spans="1:38" s="3" customFormat="1" ht="75" customHeight="1" x14ac:dyDescent="0.15">
      <c r="A17" s="8" t="s">
        <v>127</v>
      </c>
      <c r="B17" s="9" t="s">
        <v>128</v>
      </c>
      <c r="C17" s="8" t="s">
        <v>177</v>
      </c>
      <c r="D17" s="8" t="s">
        <v>178</v>
      </c>
      <c r="E17" s="8" t="s">
        <v>169</v>
      </c>
      <c r="F17" s="8" t="s">
        <v>175</v>
      </c>
      <c r="G17" s="10">
        <v>2021</v>
      </c>
      <c r="H17" s="9" t="s">
        <v>133</v>
      </c>
      <c r="I17" s="8" t="s">
        <v>134</v>
      </c>
      <c r="J17" s="34" t="s">
        <v>135</v>
      </c>
      <c r="K17" s="13">
        <f t="shared" si="1"/>
        <v>50</v>
      </c>
      <c r="L17" s="13">
        <f t="shared" si="2"/>
        <v>50</v>
      </c>
      <c r="M17" s="13"/>
      <c r="N17" s="13"/>
      <c r="O17" s="13"/>
      <c r="P17" s="13">
        <v>50</v>
      </c>
      <c r="Q17" s="13"/>
      <c r="R17" s="13"/>
      <c r="S17" s="13"/>
      <c r="T17" s="13"/>
      <c r="U17" s="13"/>
      <c r="V17" s="13"/>
      <c r="W17" s="13"/>
      <c r="X17" s="13"/>
      <c r="Y17" s="13"/>
      <c r="Z17" s="15" t="s">
        <v>136</v>
      </c>
      <c r="AA17" s="15" t="s">
        <v>137</v>
      </c>
      <c r="AB17" s="15" t="s">
        <v>138</v>
      </c>
      <c r="AC17" s="15" t="s">
        <v>138</v>
      </c>
      <c r="AD17" s="15" t="s">
        <v>138</v>
      </c>
      <c r="AE17" s="15" t="s">
        <v>138</v>
      </c>
      <c r="AF17" s="16">
        <v>25</v>
      </c>
      <c r="AG17" s="16">
        <v>89</v>
      </c>
      <c r="AH17" s="16">
        <v>272</v>
      </c>
      <c r="AI17" s="16">
        <v>1060</v>
      </c>
      <c r="AJ17" s="15" t="s">
        <v>171</v>
      </c>
      <c r="AK17" s="15" t="s">
        <v>179</v>
      </c>
      <c r="AL17" s="8"/>
    </row>
    <row r="18" spans="1:38" s="3" customFormat="1" ht="75" customHeight="1" x14ac:dyDescent="0.15">
      <c r="A18" s="8" t="s">
        <v>127</v>
      </c>
      <c r="B18" s="9" t="s">
        <v>128</v>
      </c>
      <c r="C18" s="8" t="s">
        <v>180</v>
      </c>
      <c r="D18" s="8" t="s">
        <v>181</v>
      </c>
      <c r="E18" s="8" t="s">
        <v>143</v>
      </c>
      <c r="F18" s="8" t="s">
        <v>182</v>
      </c>
      <c r="G18" s="10">
        <v>2021</v>
      </c>
      <c r="H18" s="9" t="s">
        <v>133</v>
      </c>
      <c r="I18" s="8" t="s">
        <v>134</v>
      </c>
      <c r="J18" s="34" t="s">
        <v>135</v>
      </c>
      <c r="K18" s="13">
        <f t="shared" si="1"/>
        <v>49</v>
      </c>
      <c r="L18" s="13">
        <f t="shared" si="2"/>
        <v>49</v>
      </c>
      <c r="M18" s="13"/>
      <c r="N18" s="13"/>
      <c r="O18" s="13"/>
      <c r="P18" s="13">
        <v>49</v>
      </c>
      <c r="Q18" s="13"/>
      <c r="R18" s="13"/>
      <c r="S18" s="13"/>
      <c r="T18" s="13"/>
      <c r="U18" s="13"/>
      <c r="V18" s="13"/>
      <c r="W18" s="13"/>
      <c r="X18" s="13"/>
      <c r="Y18" s="13"/>
      <c r="Z18" s="15" t="s">
        <v>136</v>
      </c>
      <c r="AA18" s="15" t="s">
        <v>137</v>
      </c>
      <c r="AB18" s="15" t="s">
        <v>138</v>
      </c>
      <c r="AC18" s="15" t="s">
        <v>138</v>
      </c>
      <c r="AD18" s="15" t="s">
        <v>138</v>
      </c>
      <c r="AE18" s="15" t="s">
        <v>138</v>
      </c>
      <c r="AF18" s="16">
        <v>35</v>
      </c>
      <c r="AG18" s="16">
        <v>161</v>
      </c>
      <c r="AH18" s="16">
        <v>991</v>
      </c>
      <c r="AI18" s="16">
        <v>3833</v>
      </c>
      <c r="AJ18" s="15" t="s">
        <v>171</v>
      </c>
      <c r="AK18" s="15" t="s">
        <v>183</v>
      </c>
      <c r="AL18" s="8"/>
    </row>
    <row r="19" spans="1:38" s="3" customFormat="1" ht="75" customHeight="1" x14ac:dyDescent="0.15">
      <c r="A19" s="8" t="s">
        <v>127</v>
      </c>
      <c r="B19" s="9" t="s">
        <v>128</v>
      </c>
      <c r="C19" s="8" t="s">
        <v>184</v>
      </c>
      <c r="D19" s="8" t="s">
        <v>185</v>
      </c>
      <c r="E19" s="8" t="s">
        <v>186</v>
      </c>
      <c r="F19" s="8" t="s">
        <v>187</v>
      </c>
      <c r="G19" s="10">
        <v>2021</v>
      </c>
      <c r="H19" s="9" t="s">
        <v>133</v>
      </c>
      <c r="I19" s="8" t="s">
        <v>134</v>
      </c>
      <c r="J19" s="34" t="s">
        <v>135</v>
      </c>
      <c r="K19" s="13">
        <f t="shared" si="1"/>
        <v>98.5</v>
      </c>
      <c r="L19" s="13">
        <f t="shared" si="2"/>
        <v>98.5</v>
      </c>
      <c r="M19" s="13"/>
      <c r="N19" s="13"/>
      <c r="O19" s="13"/>
      <c r="P19" s="13">
        <v>98.5</v>
      </c>
      <c r="Q19" s="13"/>
      <c r="R19" s="13"/>
      <c r="S19" s="13"/>
      <c r="T19" s="13"/>
      <c r="U19" s="13"/>
      <c r="V19" s="13"/>
      <c r="W19" s="13"/>
      <c r="X19" s="13"/>
      <c r="Y19" s="13"/>
      <c r="Z19" s="15" t="s">
        <v>136</v>
      </c>
      <c r="AA19" s="15" t="s">
        <v>137</v>
      </c>
      <c r="AB19" s="15" t="s">
        <v>138</v>
      </c>
      <c r="AC19" s="15" t="s">
        <v>138</v>
      </c>
      <c r="AD19" s="15" t="s">
        <v>138</v>
      </c>
      <c r="AE19" s="15" t="s">
        <v>138</v>
      </c>
      <c r="AF19" s="16">
        <v>14</v>
      </c>
      <c r="AG19" s="16">
        <v>68</v>
      </c>
      <c r="AH19" s="16">
        <v>383</v>
      </c>
      <c r="AI19" s="16">
        <v>1641</v>
      </c>
      <c r="AJ19" s="15" t="s">
        <v>171</v>
      </c>
      <c r="AK19" s="15" t="s">
        <v>188</v>
      </c>
      <c r="AL19" s="8"/>
    </row>
    <row r="20" spans="1:38" s="3" customFormat="1" ht="75" customHeight="1" x14ac:dyDescent="0.15">
      <c r="A20" s="8" t="s">
        <v>127</v>
      </c>
      <c r="B20" s="9" t="s">
        <v>128</v>
      </c>
      <c r="C20" s="8" t="s">
        <v>189</v>
      </c>
      <c r="D20" s="8" t="s">
        <v>190</v>
      </c>
      <c r="E20" s="8" t="s">
        <v>186</v>
      </c>
      <c r="F20" s="8" t="s">
        <v>191</v>
      </c>
      <c r="G20" s="10">
        <v>2021</v>
      </c>
      <c r="H20" s="9" t="s">
        <v>133</v>
      </c>
      <c r="I20" s="8" t="s">
        <v>134</v>
      </c>
      <c r="J20" s="34" t="s">
        <v>135</v>
      </c>
      <c r="K20" s="13">
        <f t="shared" si="1"/>
        <v>40</v>
      </c>
      <c r="L20" s="13">
        <f t="shared" si="2"/>
        <v>40</v>
      </c>
      <c r="M20" s="13"/>
      <c r="N20" s="13"/>
      <c r="O20" s="13"/>
      <c r="P20" s="13">
        <v>40</v>
      </c>
      <c r="Q20" s="13"/>
      <c r="R20" s="13"/>
      <c r="S20" s="13"/>
      <c r="T20" s="13"/>
      <c r="U20" s="13"/>
      <c r="V20" s="13"/>
      <c r="W20" s="13"/>
      <c r="X20" s="13"/>
      <c r="Y20" s="13"/>
      <c r="Z20" s="15" t="s">
        <v>136</v>
      </c>
      <c r="AA20" s="15" t="s">
        <v>137</v>
      </c>
      <c r="AB20" s="15" t="s">
        <v>138</v>
      </c>
      <c r="AC20" s="15" t="s">
        <v>138</v>
      </c>
      <c r="AD20" s="15" t="s">
        <v>138</v>
      </c>
      <c r="AE20" s="15" t="s">
        <v>138</v>
      </c>
      <c r="AF20" s="16">
        <v>57</v>
      </c>
      <c r="AG20" s="16">
        <v>203</v>
      </c>
      <c r="AH20" s="16">
        <v>664</v>
      </c>
      <c r="AI20" s="16">
        <v>2765</v>
      </c>
      <c r="AJ20" s="15" t="s">
        <v>171</v>
      </c>
      <c r="AK20" s="15" t="s">
        <v>192</v>
      </c>
      <c r="AL20" s="8"/>
    </row>
    <row r="21" spans="1:38" s="3" customFormat="1" ht="75" customHeight="1" x14ac:dyDescent="0.15">
      <c r="A21" s="8" t="s">
        <v>127</v>
      </c>
      <c r="B21" s="9" t="s">
        <v>128</v>
      </c>
      <c r="C21" s="8" t="s">
        <v>193</v>
      </c>
      <c r="D21" s="8" t="s">
        <v>194</v>
      </c>
      <c r="E21" s="8" t="s">
        <v>195</v>
      </c>
      <c r="F21" s="8" t="s">
        <v>196</v>
      </c>
      <c r="G21" s="10">
        <v>2021</v>
      </c>
      <c r="H21" s="9" t="s">
        <v>133</v>
      </c>
      <c r="I21" s="8" t="s">
        <v>134</v>
      </c>
      <c r="J21" s="34" t="s">
        <v>135</v>
      </c>
      <c r="K21" s="13">
        <f t="shared" si="1"/>
        <v>200</v>
      </c>
      <c r="L21" s="13">
        <f t="shared" si="2"/>
        <v>200</v>
      </c>
      <c r="M21" s="13"/>
      <c r="N21" s="13"/>
      <c r="O21" s="13"/>
      <c r="P21" s="13">
        <v>200</v>
      </c>
      <c r="Q21" s="13"/>
      <c r="R21" s="13"/>
      <c r="S21" s="13"/>
      <c r="T21" s="13"/>
      <c r="U21" s="13"/>
      <c r="V21" s="13"/>
      <c r="W21" s="13"/>
      <c r="X21" s="13"/>
      <c r="Y21" s="13"/>
      <c r="Z21" s="15" t="s">
        <v>136</v>
      </c>
      <c r="AA21" s="15" t="s">
        <v>137</v>
      </c>
      <c r="AB21" s="15" t="s">
        <v>138</v>
      </c>
      <c r="AC21" s="15" t="s">
        <v>138</v>
      </c>
      <c r="AD21" s="15" t="s">
        <v>138</v>
      </c>
      <c r="AE21" s="15" t="s">
        <v>138</v>
      </c>
      <c r="AF21" s="16">
        <v>25</v>
      </c>
      <c r="AG21" s="16">
        <v>75</v>
      </c>
      <c r="AH21" s="16">
        <v>561</v>
      </c>
      <c r="AI21" s="16">
        <v>2214</v>
      </c>
      <c r="AJ21" s="15" t="s">
        <v>171</v>
      </c>
      <c r="AK21" s="15" t="s">
        <v>197</v>
      </c>
      <c r="AL21" s="8"/>
    </row>
    <row r="22" spans="1:38" s="3" customFormat="1" ht="75" customHeight="1" x14ac:dyDescent="0.15">
      <c r="A22" s="8" t="s">
        <v>127</v>
      </c>
      <c r="B22" s="9" t="s">
        <v>128</v>
      </c>
      <c r="C22" s="8" t="s">
        <v>198</v>
      </c>
      <c r="D22" s="8" t="s">
        <v>199</v>
      </c>
      <c r="E22" s="8" t="s">
        <v>195</v>
      </c>
      <c r="F22" s="8" t="s">
        <v>200</v>
      </c>
      <c r="G22" s="10">
        <v>2021</v>
      </c>
      <c r="H22" s="9" t="s">
        <v>133</v>
      </c>
      <c r="I22" s="8" t="s">
        <v>134</v>
      </c>
      <c r="J22" s="34" t="s">
        <v>135</v>
      </c>
      <c r="K22" s="13">
        <f t="shared" si="1"/>
        <v>30</v>
      </c>
      <c r="L22" s="13">
        <f t="shared" si="2"/>
        <v>30</v>
      </c>
      <c r="M22" s="13"/>
      <c r="N22" s="13"/>
      <c r="O22" s="13"/>
      <c r="P22" s="13">
        <v>30</v>
      </c>
      <c r="Q22" s="13"/>
      <c r="R22" s="13"/>
      <c r="S22" s="13"/>
      <c r="T22" s="13"/>
      <c r="U22" s="13"/>
      <c r="V22" s="13"/>
      <c r="W22" s="13"/>
      <c r="X22" s="13"/>
      <c r="Y22" s="13"/>
      <c r="Z22" s="15" t="s">
        <v>136</v>
      </c>
      <c r="AA22" s="15" t="s">
        <v>137</v>
      </c>
      <c r="AB22" s="15" t="s">
        <v>138</v>
      </c>
      <c r="AC22" s="15" t="s">
        <v>138</v>
      </c>
      <c r="AD22" s="15" t="s">
        <v>138</v>
      </c>
      <c r="AE22" s="15" t="s">
        <v>138</v>
      </c>
      <c r="AF22" s="16">
        <v>33</v>
      </c>
      <c r="AG22" s="16">
        <v>130</v>
      </c>
      <c r="AH22" s="16">
        <v>374</v>
      </c>
      <c r="AI22" s="16">
        <v>1533</v>
      </c>
      <c r="AJ22" s="15" t="s">
        <v>171</v>
      </c>
      <c r="AK22" s="15" t="s">
        <v>201</v>
      </c>
      <c r="AL22" s="8"/>
    </row>
    <row r="23" spans="1:38" s="3" customFormat="1" ht="75" customHeight="1" x14ac:dyDescent="0.15">
      <c r="A23" s="8" t="s">
        <v>127</v>
      </c>
      <c r="B23" s="9" t="s">
        <v>128</v>
      </c>
      <c r="C23" s="8" t="s">
        <v>202</v>
      </c>
      <c r="D23" s="8" t="s">
        <v>203</v>
      </c>
      <c r="E23" s="8" t="s">
        <v>204</v>
      </c>
      <c r="F23" s="8" t="s">
        <v>205</v>
      </c>
      <c r="G23" s="10">
        <v>2021</v>
      </c>
      <c r="H23" s="9" t="s">
        <v>133</v>
      </c>
      <c r="I23" s="8" t="s">
        <v>134</v>
      </c>
      <c r="J23" s="34" t="s">
        <v>135</v>
      </c>
      <c r="K23" s="13">
        <f t="shared" si="1"/>
        <v>40</v>
      </c>
      <c r="L23" s="13">
        <f t="shared" si="2"/>
        <v>40</v>
      </c>
      <c r="M23" s="13"/>
      <c r="N23" s="13"/>
      <c r="O23" s="13"/>
      <c r="P23" s="13">
        <v>40</v>
      </c>
      <c r="Q23" s="13"/>
      <c r="R23" s="13"/>
      <c r="S23" s="13"/>
      <c r="T23" s="13"/>
      <c r="U23" s="13"/>
      <c r="V23" s="13"/>
      <c r="W23" s="13"/>
      <c r="X23" s="13"/>
      <c r="Y23" s="13"/>
      <c r="Z23" s="15" t="s">
        <v>136</v>
      </c>
      <c r="AA23" s="15" t="s">
        <v>137</v>
      </c>
      <c r="AB23" s="15" t="s">
        <v>138</v>
      </c>
      <c r="AC23" s="15" t="s">
        <v>138</v>
      </c>
      <c r="AD23" s="15" t="s">
        <v>138</v>
      </c>
      <c r="AE23" s="15" t="s">
        <v>138</v>
      </c>
      <c r="AF23" s="16">
        <v>15</v>
      </c>
      <c r="AG23" s="16">
        <v>44</v>
      </c>
      <c r="AH23" s="16">
        <v>305</v>
      </c>
      <c r="AI23" s="16">
        <v>931</v>
      </c>
      <c r="AJ23" s="15" t="s">
        <v>171</v>
      </c>
      <c r="AK23" s="15" t="s">
        <v>206</v>
      </c>
      <c r="AL23" s="8"/>
    </row>
    <row r="24" spans="1:38" s="3" customFormat="1" ht="75" customHeight="1" x14ac:dyDescent="0.15">
      <c r="A24" s="8" t="s">
        <v>127</v>
      </c>
      <c r="B24" s="9" t="s">
        <v>128</v>
      </c>
      <c r="C24" s="8" t="s">
        <v>207</v>
      </c>
      <c r="D24" s="8" t="s">
        <v>208</v>
      </c>
      <c r="E24" s="8" t="s">
        <v>209</v>
      </c>
      <c r="F24" s="8" t="s">
        <v>210</v>
      </c>
      <c r="G24" s="10">
        <v>2021</v>
      </c>
      <c r="H24" s="9" t="s">
        <v>133</v>
      </c>
      <c r="I24" s="8" t="s">
        <v>134</v>
      </c>
      <c r="J24" s="34" t="s">
        <v>135</v>
      </c>
      <c r="K24" s="13">
        <f t="shared" si="1"/>
        <v>30</v>
      </c>
      <c r="L24" s="13">
        <f t="shared" si="2"/>
        <v>30</v>
      </c>
      <c r="M24" s="13"/>
      <c r="N24" s="13"/>
      <c r="O24" s="13"/>
      <c r="P24" s="13">
        <v>30</v>
      </c>
      <c r="Q24" s="13"/>
      <c r="R24" s="13"/>
      <c r="S24" s="13"/>
      <c r="T24" s="13"/>
      <c r="U24" s="13"/>
      <c r="V24" s="13"/>
      <c r="W24" s="13"/>
      <c r="X24" s="13"/>
      <c r="Y24" s="13"/>
      <c r="Z24" s="15" t="s">
        <v>136</v>
      </c>
      <c r="AA24" s="15" t="s">
        <v>137</v>
      </c>
      <c r="AB24" s="15" t="s">
        <v>138</v>
      </c>
      <c r="AC24" s="15" t="s">
        <v>138</v>
      </c>
      <c r="AD24" s="15" t="s">
        <v>138</v>
      </c>
      <c r="AE24" s="15" t="s">
        <v>138</v>
      </c>
      <c r="AF24" s="16">
        <v>40</v>
      </c>
      <c r="AG24" s="16">
        <v>154</v>
      </c>
      <c r="AH24" s="16">
        <v>372</v>
      </c>
      <c r="AI24" s="16">
        <v>1432</v>
      </c>
      <c r="AJ24" s="15" t="s">
        <v>171</v>
      </c>
      <c r="AK24" s="15" t="s">
        <v>211</v>
      </c>
      <c r="AL24" s="8"/>
    </row>
    <row r="25" spans="1:38" s="3" customFormat="1" ht="75" customHeight="1" x14ac:dyDescent="0.15">
      <c r="A25" s="8" t="s">
        <v>127</v>
      </c>
      <c r="B25" s="9" t="s">
        <v>128</v>
      </c>
      <c r="C25" s="8" t="s">
        <v>212</v>
      </c>
      <c r="D25" s="8" t="s">
        <v>213</v>
      </c>
      <c r="E25" s="8" t="s">
        <v>214</v>
      </c>
      <c r="F25" s="8" t="s">
        <v>215</v>
      </c>
      <c r="G25" s="10">
        <v>2021</v>
      </c>
      <c r="H25" s="9" t="s">
        <v>133</v>
      </c>
      <c r="I25" s="8" t="s">
        <v>134</v>
      </c>
      <c r="J25" s="34" t="s">
        <v>135</v>
      </c>
      <c r="K25" s="13">
        <f t="shared" si="1"/>
        <v>40</v>
      </c>
      <c r="L25" s="13">
        <f t="shared" si="2"/>
        <v>40</v>
      </c>
      <c r="M25" s="13"/>
      <c r="N25" s="13"/>
      <c r="O25" s="13"/>
      <c r="P25" s="13">
        <v>40</v>
      </c>
      <c r="Q25" s="13"/>
      <c r="R25" s="13"/>
      <c r="S25" s="13"/>
      <c r="T25" s="13"/>
      <c r="U25" s="13"/>
      <c r="V25" s="13"/>
      <c r="W25" s="13"/>
      <c r="X25" s="13"/>
      <c r="Y25" s="13"/>
      <c r="Z25" s="15" t="s">
        <v>136</v>
      </c>
      <c r="AA25" s="15" t="s">
        <v>137</v>
      </c>
      <c r="AB25" s="15" t="s">
        <v>138</v>
      </c>
      <c r="AC25" s="15" t="s">
        <v>138</v>
      </c>
      <c r="AD25" s="15" t="s">
        <v>138</v>
      </c>
      <c r="AE25" s="15" t="s">
        <v>138</v>
      </c>
      <c r="AF25" s="16">
        <v>11</v>
      </c>
      <c r="AG25" s="16">
        <v>18</v>
      </c>
      <c r="AH25" s="16">
        <v>405</v>
      </c>
      <c r="AI25" s="16">
        <v>1512</v>
      </c>
      <c r="AJ25" s="15" t="s">
        <v>171</v>
      </c>
      <c r="AK25" s="15" t="s">
        <v>216</v>
      </c>
      <c r="AL25" s="8"/>
    </row>
    <row r="26" spans="1:38" s="3" customFormat="1" ht="75" customHeight="1" x14ac:dyDescent="0.15">
      <c r="A26" s="8" t="s">
        <v>127</v>
      </c>
      <c r="B26" s="9" t="s">
        <v>128</v>
      </c>
      <c r="C26" s="8" t="s">
        <v>217</v>
      </c>
      <c r="D26" s="8" t="s">
        <v>218</v>
      </c>
      <c r="E26" s="8" t="s">
        <v>219</v>
      </c>
      <c r="F26" s="8" t="s">
        <v>220</v>
      </c>
      <c r="G26" s="10">
        <v>2021</v>
      </c>
      <c r="H26" s="9" t="s">
        <v>133</v>
      </c>
      <c r="I26" s="8" t="s">
        <v>134</v>
      </c>
      <c r="J26" s="34" t="s">
        <v>135</v>
      </c>
      <c r="K26" s="13">
        <f t="shared" si="1"/>
        <v>40</v>
      </c>
      <c r="L26" s="13">
        <f t="shared" si="2"/>
        <v>40</v>
      </c>
      <c r="M26" s="13"/>
      <c r="N26" s="13"/>
      <c r="O26" s="13"/>
      <c r="P26" s="13">
        <v>40</v>
      </c>
      <c r="Q26" s="13"/>
      <c r="R26" s="13"/>
      <c r="S26" s="13"/>
      <c r="T26" s="13"/>
      <c r="U26" s="13"/>
      <c r="V26" s="13"/>
      <c r="W26" s="13"/>
      <c r="X26" s="13"/>
      <c r="Y26" s="13"/>
      <c r="Z26" s="15" t="s">
        <v>136</v>
      </c>
      <c r="AA26" s="15" t="s">
        <v>137</v>
      </c>
      <c r="AB26" s="15" t="s">
        <v>138</v>
      </c>
      <c r="AC26" s="15" t="s">
        <v>138</v>
      </c>
      <c r="AD26" s="15" t="s">
        <v>138</v>
      </c>
      <c r="AE26" s="15" t="s">
        <v>138</v>
      </c>
      <c r="AF26" s="16">
        <v>70</v>
      </c>
      <c r="AG26" s="16">
        <v>226</v>
      </c>
      <c r="AH26" s="16">
        <v>780</v>
      </c>
      <c r="AI26" s="16">
        <v>3100</v>
      </c>
      <c r="AJ26" s="15" t="s">
        <v>171</v>
      </c>
      <c r="AK26" s="15" t="s">
        <v>221</v>
      </c>
      <c r="AL26" s="8"/>
    </row>
    <row r="27" spans="1:38" s="3" customFormat="1" ht="75" customHeight="1" x14ac:dyDescent="0.15">
      <c r="A27" s="8" t="s">
        <v>127</v>
      </c>
      <c r="B27" s="9" t="s">
        <v>128</v>
      </c>
      <c r="C27" s="8" t="s">
        <v>222</v>
      </c>
      <c r="D27" s="8" t="s">
        <v>223</v>
      </c>
      <c r="E27" s="8" t="s">
        <v>219</v>
      </c>
      <c r="F27" s="8" t="s">
        <v>224</v>
      </c>
      <c r="G27" s="10">
        <v>2021</v>
      </c>
      <c r="H27" s="9" t="s">
        <v>133</v>
      </c>
      <c r="I27" s="8" t="s">
        <v>134</v>
      </c>
      <c r="J27" s="34" t="s">
        <v>135</v>
      </c>
      <c r="K27" s="13">
        <f t="shared" si="1"/>
        <v>30</v>
      </c>
      <c r="L27" s="13">
        <f t="shared" si="2"/>
        <v>30</v>
      </c>
      <c r="M27" s="13"/>
      <c r="N27" s="13"/>
      <c r="O27" s="13"/>
      <c r="P27" s="13">
        <v>30</v>
      </c>
      <c r="Q27" s="13"/>
      <c r="R27" s="13"/>
      <c r="S27" s="13"/>
      <c r="T27" s="13"/>
      <c r="U27" s="13"/>
      <c r="V27" s="13"/>
      <c r="W27" s="13"/>
      <c r="X27" s="13"/>
      <c r="Y27" s="13"/>
      <c r="Z27" s="15" t="s">
        <v>136</v>
      </c>
      <c r="AA27" s="15" t="s">
        <v>137</v>
      </c>
      <c r="AB27" s="15" t="s">
        <v>138</v>
      </c>
      <c r="AC27" s="15" t="s">
        <v>138</v>
      </c>
      <c r="AD27" s="15" t="s">
        <v>138</v>
      </c>
      <c r="AE27" s="15" t="s">
        <v>138</v>
      </c>
      <c r="AF27" s="16">
        <v>51</v>
      </c>
      <c r="AG27" s="16">
        <v>166</v>
      </c>
      <c r="AH27" s="16">
        <v>363</v>
      </c>
      <c r="AI27" s="16">
        <v>1362</v>
      </c>
      <c r="AJ27" s="15" t="s">
        <v>171</v>
      </c>
      <c r="AK27" s="15" t="s">
        <v>225</v>
      </c>
      <c r="AL27" s="8"/>
    </row>
    <row r="28" spans="1:38" s="3" customFormat="1" ht="75" customHeight="1" x14ac:dyDescent="0.15">
      <c r="A28" s="8" t="s">
        <v>127</v>
      </c>
      <c r="B28" s="9" t="s">
        <v>128</v>
      </c>
      <c r="C28" s="8" t="s">
        <v>226</v>
      </c>
      <c r="D28" s="8" t="s">
        <v>227</v>
      </c>
      <c r="E28" s="8" t="s">
        <v>228</v>
      </c>
      <c r="F28" s="8" t="s">
        <v>229</v>
      </c>
      <c r="G28" s="10">
        <v>2021</v>
      </c>
      <c r="H28" s="9" t="s">
        <v>133</v>
      </c>
      <c r="I28" s="8" t="s">
        <v>134</v>
      </c>
      <c r="J28" s="34" t="s">
        <v>135</v>
      </c>
      <c r="K28" s="13">
        <f t="shared" si="1"/>
        <v>60</v>
      </c>
      <c r="L28" s="13">
        <f t="shared" si="2"/>
        <v>60</v>
      </c>
      <c r="M28" s="13"/>
      <c r="N28" s="13"/>
      <c r="O28" s="13"/>
      <c r="P28" s="13">
        <v>60</v>
      </c>
      <c r="Q28" s="13"/>
      <c r="R28" s="13"/>
      <c r="S28" s="13"/>
      <c r="T28" s="13"/>
      <c r="U28" s="13"/>
      <c r="V28" s="13"/>
      <c r="W28" s="13"/>
      <c r="X28" s="13"/>
      <c r="Y28" s="13"/>
      <c r="Z28" s="15" t="s">
        <v>136</v>
      </c>
      <c r="AA28" s="15" t="s">
        <v>137</v>
      </c>
      <c r="AB28" s="15" t="s">
        <v>138</v>
      </c>
      <c r="AC28" s="15" t="s">
        <v>138</v>
      </c>
      <c r="AD28" s="15" t="s">
        <v>138</v>
      </c>
      <c r="AE28" s="15" t="s">
        <v>138</v>
      </c>
      <c r="AF28" s="16">
        <v>47</v>
      </c>
      <c r="AG28" s="16">
        <v>163</v>
      </c>
      <c r="AH28" s="16">
        <v>253</v>
      </c>
      <c r="AI28" s="16">
        <v>763</v>
      </c>
      <c r="AJ28" s="15" t="s">
        <v>171</v>
      </c>
      <c r="AK28" s="15" t="s">
        <v>230</v>
      </c>
      <c r="AL28" s="8"/>
    </row>
    <row r="29" spans="1:38" s="3" customFormat="1" ht="75" customHeight="1" x14ac:dyDescent="0.15">
      <c r="A29" s="8" t="s">
        <v>127</v>
      </c>
      <c r="B29" s="9" t="s">
        <v>128</v>
      </c>
      <c r="C29" s="8" t="s">
        <v>231</v>
      </c>
      <c r="D29" s="8" t="s">
        <v>232</v>
      </c>
      <c r="E29" s="8" t="s">
        <v>228</v>
      </c>
      <c r="F29" s="8" t="s">
        <v>233</v>
      </c>
      <c r="G29" s="10">
        <v>2021</v>
      </c>
      <c r="H29" s="9" t="s">
        <v>133</v>
      </c>
      <c r="I29" s="8" t="s">
        <v>134</v>
      </c>
      <c r="J29" s="34" t="s">
        <v>135</v>
      </c>
      <c r="K29" s="13">
        <f t="shared" si="1"/>
        <v>10</v>
      </c>
      <c r="L29" s="13">
        <f t="shared" si="2"/>
        <v>10</v>
      </c>
      <c r="M29" s="13"/>
      <c r="N29" s="13"/>
      <c r="O29" s="13"/>
      <c r="P29" s="13">
        <v>10</v>
      </c>
      <c r="Q29" s="13"/>
      <c r="R29" s="13"/>
      <c r="S29" s="13"/>
      <c r="T29" s="13"/>
      <c r="U29" s="13"/>
      <c r="V29" s="13"/>
      <c r="W29" s="13"/>
      <c r="X29" s="13"/>
      <c r="Y29" s="13"/>
      <c r="Z29" s="15" t="s">
        <v>136</v>
      </c>
      <c r="AA29" s="15" t="s">
        <v>137</v>
      </c>
      <c r="AB29" s="15" t="s">
        <v>138</v>
      </c>
      <c r="AC29" s="15" t="s">
        <v>138</v>
      </c>
      <c r="AD29" s="15" t="s">
        <v>138</v>
      </c>
      <c r="AE29" s="15" t="s">
        <v>138</v>
      </c>
      <c r="AF29" s="16">
        <v>17</v>
      </c>
      <c r="AG29" s="16">
        <v>46</v>
      </c>
      <c r="AH29" s="16">
        <v>503</v>
      </c>
      <c r="AI29" s="16">
        <v>1972</v>
      </c>
      <c r="AJ29" s="15" t="s">
        <v>171</v>
      </c>
      <c r="AK29" s="15" t="s">
        <v>234</v>
      </c>
      <c r="AL29" s="8"/>
    </row>
    <row r="30" spans="1:38" s="3" customFormat="1" ht="75" customHeight="1" x14ac:dyDescent="0.15">
      <c r="A30" s="8" t="s">
        <v>127</v>
      </c>
      <c r="B30" s="9" t="s">
        <v>128</v>
      </c>
      <c r="C30" s="8" t="s">
        <v>235</v>
      </c>
      <c r="D30" s="8" t="s">
        <v>236</v>
      </c>
      <c r="E30" s="8" t="s">
        <v>228</v>
      </c>
      <c r="F30" s="8" t="s">
        <v>237</v>
      </c>
      <c r="G30" s="10">
        <v>2021</v>
      </c>
      <c r="H30" s="9" t="s">
        <v>133</v>
      </c>
      <c r="I30" s="8" t="s">
        <v>134</v>
      </c>
      <c r="J30" s="34" t="s">
        <v>135</v>
      </c>
      <c r="K30" s="13">
        <f t="shared" si="1"/>
        <v>90</v>
      </c>
      <c r="L30" s="13">
        <f t="shared" si="2"/>
        <v>90</v>
      </c>
      <c r="M30" s="13"/>
      <c r="N30" s="13"/>
      <c r="O30" s="13"/>
      <c r="P30" s="13">
        <v>90</v>
      </c>
      <c r="Q30" s="13"/>
      <c r="R30" s="13"/>
      <c r="S30" s="13"/>
      <c r="T30" s="13"/>
      <c r="U30" s="13"/>
      <c r="V30" s="13"/>
      <c r="W30" s="13"/>
      <c r="X30" s="13"/>
      <c r="Y30" s="13"/>
      <c r="Z30" s="15" t="s">
        <v>136</v>
      </c>
      <c r="AA30" s="15" t="s">
        <v>137</v>
      </c>
      <c r="AB30" s="15" t="s">
        <v>138</v>
      </c>
      <c r="AC30" s="15" t="s">
        <v>138</v>
      </c>
      <c r="AD30" s="15" t="s">
        <v>138</v>
      </c>
      <c r="AE30" s="15" t="s">
        <v>138</v>
      </c>
      <c r="AF30" s="16">
        <v>16</v>
      </c>
      <c r="AG30" s="16">
        <v>33</v>
      </c>
      <c r="AH30" s="16">
        <v>593</v>
      </c>
      <c r="AI30" s="16">
        <v>2069</v>
      </c>
      <c r="AJ30" s="15" t="s">
        <v>171</v>
      </c>
      <c r="AK30" s="15" t="s">
        <v>238</v>
      </c>
      <c r="AL30" s="8"/>
    </row>
    <row r="31" spans="1:38" s="3" customFormat="1" ht="75" customHeight="1" x14ac:dyDescent="0.15">
      <c r="A31" s="8" t="s">
        <v>127</v>
      </c>
      <c r="B31" s="9" t="s">
        <v>128</v>
      </c>
      <c r="C31" s="8" t="s">
        <v>239</v>
      </c>
      <c r="D31" s="8" t="s">
        <v>240</v>
      </c>
      <c r="E31" s="8" t="s">
        <v>241</v>
      </c>
      <c r="F31" s="8" t="s">
        <v>242</v>
      </c>
      <c r="G31" s="10">
        <v>2021</v>
      </c>
      <c r="H31" s="9" t="s">
        <v>133</v>
      </c>
      <c r="I31" s="8" t="s">
        <v>134</v>
      </c>
      <c r="J31" s="34" t="s">
        <v>135</v>
      </c>
      <c r="K31" s="13">
        <f t="shared" si="1"/>
        <v>32</v>
      </c>
      <c r="L31" s="13">
        <f t="shared" si="2"/>
        <v>32</v>
      </c>
      <c r="M31" s="13"/>
      <c r="N31" s="13"/>
      <c r="O31" s="13"/>
      <c r="P31" s="13">
        <v>32</v>
      </c>
      <c r="Q31" s="13"/>
      <c r="R31" s="13"/>
      <c r="S31" s="13"/>
      <c r="T31" s="13"/>
      <c r="U31" s="13"/>
      <c r="V31" s="13"/>
      <c r="W31" s="13"/>
      <c r="X31" s="13"/>
      <c r="Y31" s="13"/>
      <c r="Z31" s="15" t="s">
        <v>136</v>
      </c>
      <c r="AA31" s="15" t="s">
        <v>137</v>
      </c>
      <c r="AB31" s="15" t="s">
        <v>138</v>
      </c>
      <c r="AC31" s="15" t="s">
        <v>138</v>
      </c>
      <c r="AD31" s="15" t="s">
        <v>138</v>
      </c>
      <c r="AE31" s="15" t="s">
        <v>138</v>
      </c>
      <c r="AF31" s="16">
        <v>33</v>
      </c>
      <c r="AG31" s="16">
        <v>149</v>
      </c>
      <c r="AH31" s="16">
        <v>305</v>
      </c>
      <c r="AI31" s="16">
        <v>1376</v>
      </c>
      <c r="AJ31" s="15" t="s">
        <v>171</v>
      </c>
      <c r="AK31" s="15" t="s">
        <v>243</v>
      </c>
      <c r="AL31" s="8"/>
    </row>
    <row r="32" spans="1:38" s="3" customFormat="1" ht="75" customHeight="1" x14ac:dyDescent="0.15">
      <c r="A32" s="8" t="s">
        <v>127</v>
      </c>
      <c r="B32" s="9" t="s">
        <v>128</v>
      </c>
      <c r="C32" s="8" t="s">
        <v>244</v>
      </c>
      <c r="D32" s="8" t="s">
        <v>245</v>
      </c>
      <c r="E32" s="8" t="s">
        <v>246</v>
      </c>
      <c r="F32" s="8" t="s">
        <v>247</v>
      </c>
      <c r="G32" s="10">
        <v>2021</v>
      </c>
      <c r="H32" s="9" t="s">
        <v>133</v>
      </c>
      <c r="I32" s="8" t="s">
        <v>134</v>
      </c>
      <c r="J32" s="34" t="s">
        <v>135</v>
      </c>
      <c r="K32" s="13">
        <f t="shared" si="1"/>
        <v>13</v>
      </c>
      <c r="L32" s="13">
        <f t="shared" si="2"/>
        <v>13</v>
      </c>
      <c r="M32" s="13"/>
      <c r="N32" s="13"/>
      <c r="O32" s="13"/>
      <c r="P32" s="13">
        <v>13</v>
      </c>
      <c r="Q32" s="13"/>
      <c r="R32" s="13"/>
      <c r="S32" s="13"/>
      <c r="T32" s="13"/>
      <c r="U32" s="13"/>
      <c r="V32" s="13"/>
      <c r="W32" s="13"/>
      <c r="X32" s="13"/>
      <c r="Y32" s="13"/>
      <c r="Z32" s="15" t="s">
        <v>136</v>
      </c>
      <c r="AA32" s="15" t="s">
        <v>137</v>
      </c>
      <c r="AB32" s="15" t="s">
        <v>138</v>
      </c>
      <c r="AC32" s="15" t="s">
        <v>138</v>
      </c>
      <c r="AD32" s="15" t="s">
        <v>138</v>
      </c>
      <c r="AE32" s="15" t="s">
        <v>138</v>
      </c>
      <c r="AF32" s="16">
        <v>16</v>
      </c>
      <c r="AG32" s="16">
        <v>46</v>
      </c>
      <c r="AH32" s="16">
        <v>508</v>
      </c>
      <c r="AI32" s="16">
        <v>1721</v>
      </c>
      <c r="AJ32" s="15" t="s">
        <v>171</v>
      </c>
      <c r="AK32" s="15" t="s">
        <v>248</v>
      </c>
      <c r="AL32" s="8"/>
    </row>
    <row r="33" spans="1:38" s="3" customFormat="1" ht="75" customHeight="1" x14ac:dyDescent="0.15">
      <c r="A33" s="8" t="s">
        <v>127</v>
      </c>
      <c r="B33" s="9" t="s">
        <v>128</v>
      </c>
      <c r="C33" s="8" t="s">
        <v>249</v>
      </c>
      <c r="D33" s="8" t="s">
        <v>250</v>
      </c>
      <c r="E33" s="8" t="s">
        <v>251</v>
      </c>
      <c r="F33" s="8" t="s">
        <v>252</v>
      </c>
      <c r="G33" s="10">
        <v>2021</v>
      </c>
      <c r="H33" s="9" t="s">
        <v>133</v>
      </c>
      <c r="I33" s="8" t="s">
        <v>134</v>
      </c>
      <c r="J33" s="34" t="s">
        <v>135</v>
      </c>
      <c r="K33" s="13">
        <f t="shared" si="1"/>
        <v>80</v>
      </c>
      <c r="L33" s="13">
        <f t="shared" si="2"/>
        <v>80</v>
      </c>
      <c r="M33" s="13"/>
      <c r="N33" s="13"/>
      <c r="O33" s="13"/>
      <c r="P33" s="13">
        <v>80</v>
      </c>
      <c r="Q33" s="13"/>
      <c r="R33" s="13"/>
      <c r="S33" s="13"/>
      <c r="T33" s="13"/>
      <c r="U33" s="13"/>
      <c r="V33" s="13"/>
      <c r="W33" s="13"/>
      <c r="X33" s="13"/>
      <c r="Y33" s="13"/>
      <c r="Z33" s="15" t="s">
        <v>136</v>
      </c>
      <c r="AA33" s="15" t="s">
        <v>137</v>
      </c>
      <c r="AB33" s="15" t="s">
        <v>138</v>
      </c>
      <c r="AC33" s="15" t="s">
        <v>138</v>
      </c>
      <c r="AD33" s="15" t="s">
        <v>138</v>
      </c>
      <c r="AE33" s="15" t="s">
        <v>138</v>
      </c>
      <c r="AF33" s="16">
        <v>15</v>
      </c>
      <c r="AG33" s="16">
        <v>59</v>
      </c>
      <c r="AH33" s="16">
        <v>1015</v>
      </c>
      <c r="AI33" s="16">
        <v>3874</v>
      </c>
      <c r="AJ33" s="15" t="s">
        <v>171</v>
      </c>
      <c r="AK33" s="15" t="s">
        <v>253</v>
      </c>
      <c r="AL33" s="8"/>
    </row>
    <row r="34" spans="1:38" s="3" customFormat="1" ht="75" customHeight="1" x14ac:dyDescent="0.15">
      <c r="A34" s="8" t="s">
        <v>127</v>
      </c>
      <c r="B34" s="9" t="s">
        <v>128</v>
      </c>
      <c r="C34" s="8" t="s">
        <v>254</v>
      </c>
      <c r="D34" s="8" t="s">
        <v>255</v>
      </c>
      <c r="E34" s="8" t="s">
        <v>256</v>
      </c>
      <c r="F34" s="8" t="s">
        <v>257</v>
      </c>
      <c r="G34" s="10">
        <v>2021</v>
      </c>
      <c r="H34" s="9" t="s">
        <v>133</v>
      </c>
      <c r="I34" s="8" t="s">
        <v>134</v>
      </c>
      <c r="J34" s="34" t="s">
        <v>135</v>
      </c>
      <c r="K34" s="13">
        <f t="shared" si="1"/>
        <v>95</v>
      </c>
      <c r="L34" s="13">
        <f t="shared" si="2"/>
        <v>95</v>
      </c>
      <c r="M34" s="13"/>
      <c r="N34" s="13"/>
      <c r="O34" s="13"/>
      <c r="P34" s="13">
        <v>95</v>
      </c>
      <c r="Q34" s="13"/>
      <c r="R34" s="13"/>
      <c r="S34" s="13"/>
      <c r="T34" s="13"/>
      <c r="U34" s="13"/>
      <c r="V34" s="13"/>
      <c r="W34" s="13"/>
      <c r="X34" s="13"/>
      <c r="Y34" s="13"/>
      <c r="Z34" s="15" t="s">
        <v>136</v>
      </c>
      <c r="AA34" s="15" t="s">
        <v>137</v>
      </c>
      <c r="AB34" s="15" t="s">
        <v>138</v>
      </c>
      <c r="AC34" s="15" t="s">
        <v>138</v>
      </c>
      <c r="AD34" s="15" t="s">
        <v>138</v>
      </c>
      <c r="AE34" s="15" t="s">
        <v>138</v>
      </c>
      <c r="AF34" s="16">
        <v>65</v>
      </c>
      <c r="AG34" s="16">
        <v>204</v>
      </c>
      <c r="AH34" s="16">
        <v>1217</v>
      </c>
      <c r="AI34" s="16">
        <v>5741</v>
      </c>
      <c r="AJ34" s="15" t="s">
        <v>171</v>
      </c>
      <c r="AK34" s="15" t="s">
        <v>258</v>
      </c>
      <c r="AL34" s="8"/>
    </row>
    <row r="35" spans="1:38" s="3" customFormat="1" ht="75" customHeight="1" x14ac:dyDescent="0.15">
      <c r="A35" s="8" t="s">
        <v>127</v>
      </c>
      <c r="B35" s="9" t="s">
        <v>128</v>
      </c>
      <c r="C35" s="8" t="s">
        <v>259</v>
      </c>
      <c r="D35" s="8" t="s">
        <v>260</v>
      </c>
      <c r="E35" s="8" t="s">
        <v>261</v>
      </c>
      <c r="F35" s="8" t="s">
        <v>262</v>
      </c>
      <c r="G35" s="10">
        <v>2021</v>
      </c>
      <c r="H35" s="9" t="s">
        <v>133</v>
      </c>
      <c r="I35" s="8" t="s">
        <v>134</v>
      </c>
      <c r="J35" s="34" t="s">
        <v>135</v>
      </c>
      <c r="K35" s="13">
        <f t="shared" si="1"/>
        <v>500</v>
      </c>
      <c r="L35" s="13">
        <f t="shared" si="2"/>
        <v>500</v>
      </c>
      <c r="M35" s="13"/>
      <c r="N35" s="13"/>
      <c r="O35" s="13">
        <v>500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5" t="s">
        <v>136</v>
      </c>
      <c r="AA35" s="15" t="s">
        <v>137</v>
      </c>
      <c r="AB35" s="15" t="s">
        <v>138</v>
      </c>
      <c r="AC35" s="15" t="s">
        <v>138</v>
      </c>
      <c r="AD35" s="15" t="s">
        <v>138</v>
      </c>
      <c r="AE35" s="15" t="s">
        <v>138</v>
      </c>
      <c r="AF35" s="16">
        <v>18</v>
      </c>
      <c r="AG35" s="16">
        <v>58</v>
      </c>
      <c r="AH35" s="16">
        <v>194</v>
      </c>
      <c r="AI35" s="16">
        <v>730</v>
      </c>
      <c r="AJ35" s="15" t="s">
        <v>263</v>
      </c>
      <c r="AK35" s="15" t="s">
        <v>264</v>
      </c>
      <c r="AL35" s="8"/>
    </row>
    <row r="36" spans="1:38" s="3" customFormat="1" ht="75" customHeight="1" x14ac:dyDescent="0.15">
      <c r="A36" s="8" t="s">
        <v>127</v>
      </c>
      <c r="B36" s="9" t="s">
        <v>128</v>
      </c>
      <c r="C36" s="8" t="s">
        <v>265</v>
      </c>
      <c r="D36" s="8" t="s">
        <v>266</v>
      </c>
      <c r="E36" s="8" t="s">
        <v>251</v>
      </c>
      <c r="F36" s="8" t="s">
        <v>267</v>
      </c>
      <c r="G36" s="10">
        <v>2021</v>
      </c>
      <c r="H36" s="9" t="s">
        <v>133</v>
      </c>
      <c r="I36" s="8" t="s">
        <v>134</v>
      </c>
      <c r="J36" s="34" t="s">
        <v>135</v>
      </c>
      <c r="K36" s="13">
        <f t="shared" si="1"/>
        <v>270</v>
      </c>
      <c r="L36" s="13">
        <f t="shared" si="2"/>
        <v>270</v>
      </c>
      <c r="M36" s="13"/>
      <c r="N36" s="13"/>
      <c r="O36" s="13">
        <v>270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5" t="s">
        <v>136</v>
      </c>
      <c r="AA36" s="15" t="s">
        <v>137</v>
      </c>
      <c r="AB36" s="15" t="s">
        <v>138</v>
      </c>
      <c r="AC36" s="15" t="s">
        <v>138</v>
      </c>
      <c r="AD36" s="15" t="s">
        <v>138</v>
      </c>
      <c r="AE36" s="15" t="s">
        <v>138</v>
      </c>
      <c r="AF36" s="16">
        <v>15</v>
      </c>
      <c r="AG36" s="16">
        <v>36</v>
      </c>
      <c r="AH36" s="16">
        <v>100</v>
      </c>
      <c r="AI36" s="16">
        <v>421</v>
      </c>
      <c r="AJ36" s="15" t="s">
        <v>263</v>
      </c>
      <c r="AK36" s="15" t="s">
        <v>268</v>
      </c>
      <c r="AL36" s="8"/>
    </row>
    <row r="37" spans="1:38" s="3" customFormat="1" ht="75" customHeight="1" x14ac:dyDescent="0.15">
      <c r="A37" s="8" t="s">
        <v>127</v>
      </c>
      <c r="B37" s="9" t="s">
        <v>128</v>
      </c>
      <c r="C37" s="8" t="s">
        <v>269</v>
      </c>
      <c r="D37" s="8" t="s">
        <v>270</v>
      </c>
      <c r="E37" s="8" t="s">
        <v>155</v>
      </c>
      <c r="F37" s="8" t="s">
        <v>155</v>
      </c>
      <c r="G37" s="10">
        <v>2021</v>
      </c>
      <c r="H37" s="9" t="s">
        <v>133</v>
      </c>
      <c r="I37" s="8" t="s">
        <v>134</v>
      </c>
      <c r="J37" s="34" t="s">
        <v>135</v>
      </c>
      <c r="K37" s="13">
        <f t="shared" si="1"/>
        <v>80</v>
      </c>
      <c r="L37" s="13">
        <f t="shared" si="2"/>
        <v>80</v>
      </c>
      <c r="M37" s="13"/>
      <c r="N37" s="13"/>
      <c r="O37" s="13">
        <v>80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5" t="s">
        <v>136</v>
      </c>
      <c r="AA37" s="15" t="s">
        <v>137</v>
      </c>
      <c r="AB37" s="15" t="s">
        <v>138</v>
      </c>
      <c r="AC37" s="15" t="s">
        <v>138</v>
      </c>
      <c r="AD37" s="15" t="s">
        <v>138</v>
      </c>
      <c r="AE37" s="15" t="s">
        <v>138</v>
      </c>
      <c r="AF37" s="16">
        <v>184</v>
      </c>
      <c r="AG37" s="16">
        <v>184</v>
      </c>
      <c r="AH37" s="16">
        <v>184</v>
      </c>
      <c r="AI37" s="16">
        <v>184</v>
      </c>
      <c r="AJ37" s="15" t="s">
        <v>271</v>
      </c>
      <c r="AK37" s="15" t="s">
        <v>272</v>
      </c>
      <c r="AL37" s="8"/>
    </row>
    <row r="38" spans="1:38" s="3" customFormat="1" ht="75" customHeight="1" x14ac:dyDescent="0.15">
      <c r="A38" s="8" t="s">
        <v>127</v>
      </c>
      <c r="B38" s="9" t="s">
        <v>128</v>
      </c>
      <c r="C38" s="8" t="s">
        <v>273</v>
      </c>
      <c r="D38" s="8" t="s">
        <v>274</v>
      </c>
      <c r="E38" s="8" t="s">
        <v>261</v>
      </c>
      <c r="F38" s="8" t="s">
        <v>262</v>
      </c>
      <c r="G38" s="10">
        <v>2021</v>
      </c>
      <c r="H38" s="9" t="s">
        <v>133</v>
      </c>
      <c r="I38" s="8" t="s">
        <v>134</v>
      </c>
      <c r="J38" s="34" t="s">
        <v>135</v>
      </c>
      <c r="K38" s="13">
        <f t="shared" si="1"/>
        <v>145.29499999999999</v>
      </c>
      <c r="L38" s="13">
        <f t="shared" si="2"/>
        <v>145.29499999999999</v>
      </c>
      <c r="M38" s="13"/>
      <c r="N38" s="13"/>
      <c r="O38" s="13">
        <v>145.29499999999999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5" t="s">
        <v>136</v>
      </c>
      <c r="AA38" s="15" t="s">
        <v>137</v>
      </c>
      <c r="AB38" s="15" t="s">
        <v>138</v>
      </c>
      <c r="AC38" s="15" t="s">
        <v>138</v>
      </c>
      <c r="AD38" s="15" t="s">
        <v>138</v>
      </c>
      <c r="AE38" s="15" t="s">
        <v>138</v>
      </c>
      <c r="AF38" s="16">
        <v>317</v>
      </c>
      <c r="AG38" s="16">
        <v>1222</v>
      </c>
      <c r="AH38" s="16">
        <v>317</v>
      </c>
      <c r="AI38" s="16">
        <v>1222</v>
      </c>
      <c r="AJ38" s="15" t="s">
        <v>263</v>
      </c>
      <c r="AK38" s="15" t="s">
        <v>275</v>
      </c>
      <c r="AL38" s="8"/>
    </row>
    <row r="39" spans="1:38" s="3" customFormat="1" ht="75" customHeight="1" x14ac:dyDescent="0.15">
      <c r="A39" s="8" t="s">
        <v>127</v>
      </c>
      <c r="B39" s="9" t="s">
        <v>128</v>
      </c>
      <c r="C39" s="8" t="s">
        <v>276</v>
      </c>
      <c r="D39" s="8" t="s">
        <v>277</v>
      </c>
      <c r="E39" s="8" t="s">
        <v>261</v>
      </c>
      <c r="F39" s="8" t="s">
        <v>262</v>
      </c>
      <c r="G39" s="10">
        <v>2021</v>
      </c>
      <c r="H39" s="9" t="s">
        <v>133</v>
      </c>
      <c r="I39" s="8" t="s">
        <v>134</v>
      </c>
      <c r="J39" s="34" t="s">
        <v>135</v>
      </c>
      <c r="K39" s="13">
        <f t="shared" si="1"/>
        <v>12.6</v>
      </c>
      <c r="L39" s="13">
        <f t="shared" si="2"/>
        <v>12.6</v>
      </c>
      <c r="M39" s="13"/>
      <c r="N39" s="13"/>
      <c r="O39" s="13">
        <v>12.6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5" t="s">
        <v>136</v>
      </c>
      <c r="AA39" s="15" t="s">
        <v>137</v>
      </c>
      <c r="AB39" s="15" t="s">
        <v>138</v>
      </c>
      <c r="AC39" s="15" t="s">
        <v>138</v>
      </c>
      <c r="AD39" s="15" t="s">
        <v>138</v>
      </c>
      <c r="AE39" s="15" t="s">
        <v>138</v>
      </c>
      <c r="AF39" s="16">
        <v>29</v>
      </c>
      <c r="AG39" s="16">
        <v>107</v>
      </c>
      <c r="AH39" s="16">
        <v>29</v>
      </c>
      <c r="AI39" s="16">
        <v>107</v>
      </c>
      <c r="AJ39" s="15" t="s">
        <v>263</v>
      </c>
      <c r="AK39" s="15" t="s">
        <v>278</v>
      </c>
      <c r="AL39" s="8"/>
    </row>
    <row r="40" spans="1:38" s="3" customFormat="1" ht="75" customHeight="1" x14ac:dyDescent="0.15">
      <c r="A40" s="8" t="s">
        <v>127</v>
      </c>
      <c r="B40" s="9" t="s">
        <v>128</v>
      </c>
      <c r="C40" s="8" t="s">
        <v>279</v>
      </c>
      <c r="D40" s="8" t="s">
        <v>280</v>
      </c>
      <c r="E40" s="8" t="s">
        <v>155</v>
      </c>
      <c r="F40" s="8" t="s">
        <v>155</v>
      </c>
      <c r="G40" s="10">
        <v>2021</v>
      </c>
      <c r="H40" s="9" t="s">
        <v>133</v>
      </c>
      <c r="I40" s="8" t="s">
        <v>134</v>
      </c>
      <c r="J40" s="34" t="s">
        <v>135</v>
      </c>
      <c r="K40" s="13">
        <f t="shared" si="1"/>
        <v>30</v>
      </c>
      <c r="L40" s="13">
        <f t="shared" si="2"/>
        <v>30</v>
      </c>
      <c r="M40" s="13"/>
      <c r="N40" s="13"/>
      <c r="O40" s="13">
        <v>30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5" t="s">
        <v>136</v>
      </c>
      <c r="AA40" s="15" t="s">
        <v>137</v>
      </c>
      <c r="AB40" s="15" t="s">
        <v>138</v>
      </c>
      <c r="AC40" s="15" t="s">
        <v>138</v>
      </c>
      <c r="AD40" s="15" t="s">
        <v>138</v>
      </c>
      <c r="AE40" s="15" t="s">
        <v>138</v>
      </c>
      <c r="AF40" s="16">
        <v>2578</v>
      </c>
      <c r="AG40" s="16">
        <v>9467</v>
      </c>
      <c r="AH40" s="16">
        <v>2578</v>
      </c>
      <c r="AI40" s="16">
        <v>9467</v>
      </c>
      <c r="AJ40" s="15" t="s">
        <v>281</v>
      </c>
      <c r="AK40" s="15" t="s">
        <v>282</v>
      </c>
      <c r="AL40" s="8"/>
    </row>
    <row r="41" spans="1:38" s="3" customFormat="1" ht="75" customHeight="1" x14ac:dyDescent="0.15">
      <c r="A41" s="8" t="s">
        <v>127</v>
      </c>
      <c r="B41" s="9" t="s">
        <v>128</v>
      </c>
      <c r="C41" s="8" t="s">
        <v>283</v>
      </c>
      <c r="D41" s="8" t="s">
        <v>284</v>
      </c>
      <c r="E41" s="8" t="s">
        <v>155</v>
      </c>
      <c r="F41" s="8" t="s">
        <v>155</v>
      </c>
      <c r="G41" s="10">
        <v>2021</v>
      </c>
      <c r="H41" s="9" t="s">
        <v>133</v>
      </c>
      <c r="I41" s="8" t="s">
        <v>134</v>
      </c>
      <c r="J41" s="34" t="s">
        <v>135</v>
      </c>
      <c r="K41" s="13">
        <f t="shared" si="1"/>
        <v>245</v>
      </c>
      <c r="L41" s="13">
        <f t="shared" si="2"/>
        <v>245</v>
      </c>
      <c r="M41" s="13"/>
      <c r="N41" s="13"/>
      <c r="O41" s="13">
        <v>245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5" t="s">
        <v>136</v>
      </c>
      <c r="AA41" s="15" t="s">
        <v>137</v>
      </c>
      <c r="AB41" s="15" t="s">
        <v>138</v>
      </c>
      <c r="AC41" s="15" t="s">
        <v>138</v>
      </c>
      <c r="AD41" s="15" t="s">
        <v>138</v>
      </c>
      <c r="AE41" s="15" t="s">
        <v>138</v>
      </c>
      <c r="AF41" s="16">
        <v>2578</v>
      </c>
      <c r="AG41" s="16">
        <v>9467</v>
      </c>
      <c r="AH41" s="16">
        <v>2578</v>
      </c>
      <c r="AI41" s="16">
        <v>9467</v>
      </c>
      <c r="AJ41" s="15" t="s">
        <v>281</v>
      </c>
      <c r="AK41" s="15" t="s">
        <v>285</v>
      </c>
      <c r="AL41" s="8"/>
    </row>
    <row r="42" spans="1:38" s="3" customFormat="1" ht="75" customHeight="1" x14ac:dyDescent="0.15">
      <c r="A42" s="8" t="s">
        <v>127</v>
      </c>
      <c r="B42" s="9" t="s">
        <v>128</v>
      </c>
      <c r="C42" s="8" t="s">
        <v>286</v>
      </c>
      <c r="D42" s="8" t="s">
        <v>287</v>
      </c>
      <c r="E42" s="8" t="s">
        <v>288</v>
      </c>
      <c r="F42" s="8" t="s">
        <v>289</v>
      </c>
      <c r="G42" s="10">
        <v>2021</v>
      </c>
      <c r="H42" s="9" t="s">
        <v>133</v>
      </c>
      <c r="I42" s="8" t="s">
        <v>134</v>
      </c>
      <c r="J42" s="34" t="s">
        <v>135</v>
      </c>
      <c r="K42" s="13">
        <f t="shared" si="1"/>
        <v>152</v>
      </c>
      <c r="L42" s="13">
        <f t="shared" si="2"/>
        <v>152</v>
      </c>
      <c r="M42" s="13"/>
      <c r="N42" s="13"/>
      <c r="O42" s="13">
        <v>152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5" t="s">
        <v>136</v>
      </c>
      <c r="AA42" s="15" t="s">
        <v>137</v>
      </c>
      <c r="AB42" s="15" t="s">
        <v>138</v>
      </c>
      <c r="AC42" s="15" t="s">
        <v>138</v>
      </c>
      <c r="AD42" s="15" t="s">
        <v>138</v>
      </c>
      <c r="AE42" s="15" t="s">
        <v>138</v>
      </c>
      <c r="AF42" s="16">
        <v>88</v>
      </c>
      <c r="AG42" s="16">
        <v>300</v>
      </c>
      <c r="AH42" s="16">
        <v>2430</v>
      </c>
      <c r="AI42" s="16">
        <v>8100</v>
      </c>
      <c r="AJ42" s="15" t="s">
        <v>290</v>
      </c>
      <c r="AK42" s="15" t="s">
        <v>291</v>
      </c>
      <c r="AL42" s="8"/>
    </row>
    <row r="43" spans="1:38" s="3" customFormat="1" ht="75" customHeight="1" x14ac:dyDescent="0.15">
      <c r="A43" s="8" t="s">
        <v>127</v>
      </c>
      <c r="B43" s="9" t="s">
        <v>128</v>
      </c>
      <c r="C43" s="8" t="s">
        <v>292</v>
      </c>
      <c r="D43" s="8" t="s">
        <v>293</v>
      </c>
      <c r="E43" s="8" t="s">
        <v>288</v>
      </c>
      <c r="F43" s="8" t="s">
        <v>289</v>
      </c>
      <c r="G43" s="10">
        <v>2021</v>
      </c>
      <c r="H43" s="9" t="s">
        <v>133</v>
      </c>
      <c r="I43" s="8" t="s">
        <v>134</v>
      </c>
      <c r="J43" s="34" t="s">
        <v>135</v>
      </c>
      <c r="K43" s="13">
        <f t="shared" si="1"/>
        <v>99</v>
      </c>
      <c r="L43" s="13">
        <f t="shared" si="2"/>
        <v>99</v>
      </c>
      <c r="M43" s="13"/>
      <c r="N43" s="13"/>
      <c r="O43" s="13">
        <v>99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5" t="s">
        <v>136</v>
      </c>
      <c r="AA43" s="15" t="s">
        <v>137</v>
      </c>
      <c r="AB43" s="15" t="s">
        <v>138</v>
      </c>
      <c r="AC43" s="15" t="s">
        <v>138</v>
      </c>
      <c r="AD43" s="15" t="s">
        <v>138</v>
      </c>
      <c r="AE43" s="15" t="s">
        <v>138</v>
      </c>
      <c r="AF43" s="16">
        <v>11</v>
      </c>
      <c r="AG43" s="16">
        <v>27</v>
      </c>
      <c r="AH43" s="16">
        <v>380</v>
      </c>
      <c r="AI43" s="16">
        <v>1000</v>
      </c>
      <c r="AJ43" s="15" t="s">
        <v>290</v>
      </c>
      <c r="AK43" s="15" t="s">
        <v>294</v>
      </c>
      <c r="AL43" s="8"/>
    </row>
    <row r="44" spans="1:38" s="3" customFormat="1" ht="75" customHeight="1" x14ac:dyDescent="0.15">
      <c r="A44" s="8" t="s">
        <v>127</v>
      </c>
      <c r="B44" s="9" t="s">
        <v>128</v>
      </c>
      <c r="C44" s="8" t="s">
        <v>295</v>
      </c>
      <c r="D44" s="8" t="s">
        <v>296</v>
      </c>
      <c r="E44" s="8" t="s">
        <v>288</v>
      </c>
      <c r="F44" s="8" t="s">
        <v>289</v>
      </c>
      <c r="G44" s="10">
        <v>2021</v>
      </c>
      <c r="H44" s="9" t="s">
        <v>133</v>
      </c>
      <c r="I44" s="8" t="s">
        <v>134</v>
      </c>
      <c r="J44" s="34" t="s">
        <v>135</v>
      </c>
      <c r="K44" s="13">
        <f t="shared" si="1"/>
        <v>687</v>
      </c>
      <c r="L44" s="13">
        <f t="shared" si="2"/>
        <v>687</v>
      </c>
      <c r="M44" s="13"/>
      <c r="N44" s="13"/>
      <c r="O44" s="13">
        <v>687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5" t="s">
        <v>136</v>
      </c>
      <c r="AA44" s="15" t="s">
        <v>137</v>
      </c>
      <c r="AB44" s="15" t="s">
        <v>138</v>
      </c>
      <c r="AC44" s="15" t="s">
        <v>138</v>
      </c>
      <c r="AD44" s="15" t="s">
        <v>138</v>
      </c>
      <c r="AE44" s="15" t="s">
        <v>138</v>
      </c>
      <c r="AF44" s="16">
        <v>28</v>
      </c>
      <c r="AG44" s="16">
        <v>112</v>
      </c>
      <c r="AH44" s="16">
        <v>5500</v>
      </c>
      <c r="AI44" s="16">
        <v>16500</v>
      </c>
      <c r="AJ44" s="15" t="s">
        <v>139</v>
      </c>
      <c r="AK44" s="15" t="s">
        <v>297</v>
      </c>
      <c r="AL44" s="8"/>
    </row>
    <row r="45" spans="1:38" s="3" customFormat="1" ht="75" customHeight="1" x14ac:dyDescent="0.15">
      <c r="A45" s="8" t="s">
        <v>127</v>
      </c>
      <c r="B45" s="9" t="s">
        <v>128</v>
      </c>
      <c r="C45" s="8" t="s">
        <v>298</v>
      </c>
      <c r="D45" s="8" t="s">
        <v>299</v>
      </c>
      <c r="E45" s="8" t="s">
        <v>300</v>
      </c>
      <c r="F45" s="8" t="s">
        <v>301</v>
      </c>
      <c r="G45" s="10">
        <v>2021</v>
      </c>
      <c r="H45" s="9" t="s">
        <v>133</v>
      </c>
      <c r="I45" s="8" t="s">
        <v>134</v>
      </c>
      <c r="J45" s="34" t="s">
        <v>135</v>
      </c>
      <c r="K45" s="13">
        <f t="shared" si="1"/>
        <v>500</v>
      </c>
      <c r="L45" s="13">
        <f t="shared" si="2"/>
        <v>500</v>
      </c>
      <c r="M45" s="13"/>
      <c r="N45" s="13"/>
      <c r="O45" s="13">
        <v>500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5" t="s">
        <v>136</v>
      </c>
      <c r="AA45" s="15" t="s">
        <v>137</v>
      </c>
      <c r="AB45" s="15" t="s">
        <v>138</v>
      </c>
      <c r="AC45" s="15" t="s">
        <v>138</v>
      </c>
      <c r="AD45" s="15" t="s">
        <v>138</v>
      </c>
      <c r="AE45" s="15" t="s">
        <v>138</v>
      </c>
      <c r="AF45" s="16">
        <v>19</v>
      </c>
      <c r="AG45" s="16">
        <v>58</v>
      </c>
      <c r="AH45" s="16">
        <v>305</v>
      </c>
      <c r="AI45" s="16">
        <v>1525</v>
      </c>
      <c r="AJ45" s="15" t="s">
        <v>139</v>
      </c>
      <c r="AK45" s="15" t="s">
        <v>302</v>
      </c>
      <c r="AL45" s="8"/>
    </row>
    <row r="46" spans="1:38" s="3" customFormat="1" ht="75" customHeight="1" x14ac:dyDescent="0.15">
      <c r="A46" s="8" t="s">
        <v>127</v>
      </c>
      <c r="B46" s="9" t="s">
        <v>128</v>
      </c>
      <c r="C46" s="8" t="s">
        <v>303</v>
      </c>
      <c r="D46" s="8" t="s">
        <v>304</v>
      </c>
      <c r="E46" s="8" t="s">
        <v>288</v>
      </c>
      <c r="F46" s="8" t="s">
        <v>289</v>
      </c>
      <c r="G46" s="10">
        <v>2021</v>
      </c>
      <c r="H46" s="9" t="s">
        <v>133</v>
      </c>
      <c r="I46" s="8" t="s">
        <v>134</v>
      </c>
      <c r="J46" s="34" t="s">
        <v>135</v>
      </c>
      <c r="K46" s="13">
        <f t="shared" si="1"/>
        <v>630</v>
      </c>
      <c r="L46" s="13">
        <f t="shared" si="2"/>
        <v>630</v>
      </c>
      <c r="M46" s="13"/>
      <c r="N46" s="13"/>
      <c r="O46" s="13">
        <v>630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5" t="s">
        <v>136</v>
      </c>
      <c r="AA46" s="15" t="s">
        <v>137</v>
      </c>
      <c r="AB46" s="15" t="s">
        <v>138</v>
      </c>
      <c r="AC46" s="15" t="s">
        <v>138</v>
      </c>
      <c r="AD46" s="15" t="s">
        <v>138</v>
      </c>
      <c r="AE46" s="15" t="s">
        <v>138</v>
      </c>
      <c r="AF46" s="16">
        <v>45</v>
      </c>
      <c r="AG46" s="16">
        <v>155</v>
      </c>
      <c r="AH46" s="16">
        <v>5500</v>
      </c>
      <c r="AI46" s="16">
        <v>16500</v>
      </c>
      <c r="AJ46" s="15" t="s">
        <v>139</v>
      </c>
      <c r="AK46" s="15" t="s">
        <v>305</v>
      </c>
      <c r="AL46" s="8"/>
    </row>
    <row r="47" spans="1:38" s="3" customFormat="1" ht="75" customHeight="1" x14ac:dyDescent="0.15">
      <c r="A47" s="8" t="s">
        <v>127</v>
      </c>
      <c r="B47" s="9" t="s">
        <v>128</v>
      </c>
      <c r="C47" s="8" t="s">
        <v>306</v>
      </c>
      <c r="D47" s="8" t="s">
        <v>307</v>
      </c>
      <c r="E47" s="8" t="s">
        <v>308</v>
      </c>
      <c r="F47" s="8" t="s">
        <v>289</v>
      </c>
      <c r="G47" s="10">
        <v>2021</v>
      </c>
      <c r="H47" s="9" t="s">
        <v>133</v>
      </c>
      <c r="I47" s="8" t="s">
        <v>134</v>
      </c>
      <c r="J47" s="34" t="s">
        <v>135</v>
      </c>
      <c r="K47" s="13">
        <f t="shared" si="1"/>
        <v>40</v>
      </c>
      <c r="L47" s="13">
        <f t="shared" si="2"/>
        <v>40</v>
      </c>
      <c r="M47" s="13"/>
      <c r="N47" s="13"/>
      <c r="O47" s="13">
        <v>40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5" t="s">
        <v>136</v>
      </c>
      <c r="AA47" s="15" t="s">
        <v>137</v>
      </c>
      <c r="AB47" s="15" t="s">
        <v>138</v>
      </c>
      <c r="AC47" s="15" t="s">
        <v>138</v>
      </c>
      <c r="AD47" s="15" t="s">
        <v>138</v>
      </c>
      <c r="AE47" s="15" t="s">
        <v>138</v>
      </c>
      <c r="AF47" s="16">
        <v>10</v>
      </c>
      <c r="AG47" s="16">
        <v>33</v>
      </c>
      <c r="AH47" s="16">
        <v>3340</v>
      </c>
      <c r="AI47" s="16">
        <v>7348</v>
      </c>
      <c r="AJ47" s="15" t="s">
        <v>139</v>
      </c>
      <c r="AK47" s="15" t="s">
        <v>309</v>
      </c>
      <c r="AL47" s="8"/>
    </row>
    <row r="48" spans="1:38" s="3" customFormat="1" ht="75" customHeight="1" x14ac:dyDescent="0.15">
      <c r="A48" s="8" t="s">
        <v>127</v>
      </c>
      <c r="B48" s="9" t="s">
        <v>128</v>
      </c>
      <c r="C48" s="8" t="s">
        <v>310</v>
      </c>
      <c r="D48" s="8" t="s">
        <v>311</v>
      </c>
      <c r="E48" s="8" t="s">
        <v>312</v>
      </c>
      <c r="F48" s="8" t="s">
        <v>289</v>
      </c>
      <c r="G48" s="10">
        <v>2021</v>
      </c>
      <c r="H48" s="9" t="s">
        <v>133</v>
      </c>
      <c r="I48" s="8" t="s">
        <v>134</v>
      </c>
      <c r="J48" s="34" t="s">
        <v>135</v>
      </c>
      <c r="K48" s="13">
        <f t="shared" si="1"/>
        <v>240</v>
      </c>
      <c r="L48" s="13">
        <f t="shared" si="2"/>
        <v>240</v>
      </c>
      <c r="M48" s="13"/>
      <c r="N48" s="13"/>
      <c r="O48" s="13">
        <v>240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5" t="s">
        <v>136</v>
      </c>
      <c r="AA48" s="15" t="s">
        <v>137</v>
      </c>
      <c r="AB48" s="15" t="s">
        <v>138</v>
      </c>
      <c r="AC48" s="15" t="s">
        <v>138</v>
      </c>
      <c r="AD48" s="15" t="s">
        <v>138</v>
      </c>
      <c r="AE48" s="15" t="s">
        <v>138</v>
      </c>
      <c r="AF48" s="16">
        <v>20</v>
      </c>
      <c r="AG48" s="16">
        <v>73</v>
      </c>
      <c r="AH48" s="16">
        <v>5500</v>
      </c>
      <c r="AI48" s="16">
        <v>16500</v>
      </c>
      <c r="AJ48" s="15" t="s">
        <v>139</v>
      </c>
      <c r="AK48" s="15" t="s">
        <v>313</v>
      </c>
      <c r="AL48" s="8"/>
    </row>
    <row r="49" spans="1:38" s="3" customFormat="1" ht="75" customHeight="1" x14ac:dyDescent="0.15">
      <c r="A49" s="8" t="s">
        <v>127</v>
      </c>
      <c r="B49" s="9" t="s">
        <v>128</v>
      </c>
      <c r="C49" s="8" t="s">
        <v>314</v>
      </c>
      <c r="D49" s="8" t="s">
        <v>315</v>
      </c>
      <c r="E49" s="8" t="s">
        <v>316</v>
      </c>
      <c r="F49" s="8" t="s">
        <v>289</v>
      </c>
      <c r="G49" s="10">
        <v>2021</v>
      </c>
      <c r="H49" s="9" t="s">
        <v>133</v>
      </c>
      <c r="I49" s="8" t="s">
        <v>134</v>
      </c>
      <c r="J49" s="34" t="s">
        <v>135</v>
      </c>
      <c r="K49" s="13">
        <f t="shared" si="1"/>
        <v>100</v>
      </c>
      <c r="L49" s="13">
        <f t="shared" si="2"/>
        <v>100</v>
      </c>
      <c r="M49" s="13"/>
      <c r="N49" s="13"/>
      <c r="O49" s="13">
        <v>100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5" t="s">
        <v>136</v>
      </c>
      <c r="AA49" s="15" t="s">
        <v>137</v>
      </c>
      <c r="AB49" s="15" t="s">
        <v>138</v>
      </c>
      <c r="AC49" s="15" t="s">
        <v>138</v>
      </c>
      <c r="AD49" s="15" t="s">
        <v>138</v>
      </c>
      <c r="AE49" s="15" t="s">
        <v>138</v>
      </c>
      <c r="AF49" s="16">
        <v>31</v>
      </c>
      <c r="AG49" s="16">
        <v>124</v>
      </c>
      <c r="AH49" s="16">
        <v>600</v>
      </c>
      <c r="AI49" s="16">
        <v>3125</v>
      </c>
      <c r="AJ49" s="15" t="s">
        <v>171</v>
      </c>
      <c r="AK49" s="15" t="s">
        <v>317</v>
      </c>
      <c r="AL49" s="8"/>
    </row>
    <row r="50" spans="1:38" s="3" customFormat="1" ht="75" customHeight="1" x14ac:dyDescent="0.15">
      <c r="A50" s="8" t="s">
        <v>127</v>
      </c>
      <c r="B50" s="9" t="s">
        <v>128</v>
      </c>
      <c r="C50" s="8" t="s">
        <v>318</v>
      </c>
      <c r="D50" s="8" t="s">
        <v>319</v>
      </c>
      <c r="E50" s="8" t="s">
        <v>288</v>
      </c>
      <c r="F50" s="8" t="s">
        <v>289</v>
      </c>
      <c r="G50" s="10">
        <v>2021</v>
      </c>
      <c r="H50" s="9" t="s">
        <v>133</v>
      </c>
      <c r="I50" s="8" t="s">
        <v>134</v>
      </c>
      <c r="J50" s="34" t="s">
        <v>135</v>
      </c>
      <c r="K50" s="13">
        <f t="shared" si="1"/>
        <v>30</v>
      </c>
      <c r="L50" s="13">
        <f t="shared" si="2"/>
        <v>30</v>
      </c>
      <c r="M50" s="13"/>
      <c r="N50" s="13"/>
      <c r="O50" s="13">
        <v>30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5" t="s">
        <v>136</v>
      </c>
      <c r="AA50" s="15" t="s">
        <v>137</v>
      </c>
      <c r="AB50" s="15" t="s">
        <v>138</v>
      </c>
      <c r="AC50" s="15" t="s">
        <v>138</v>
      </c>
      <c r="AD50" s="15" t="s">
        <v>138</v>
      </c>
      <c r="AE50" s="15" t="s">
        <v>138</v>
      </c>
      <c r="AF50" s="16">
        <v>6</v>
      </c>
      <c r="AG50" s="16">
        <v>32</v>
      </c>
      <c r="AH50" s="16">
        <v>105</v>
      </c>
      <c r="AI50" s="16">
        <v>240</v>
      </c>
      <c r="AJ50" s="15" t="s">
        <v>139</v>
      </c>
      <c r="AK50" s="15" t="s">
        <v>320</v>
      </c>
      <c r="AL50" s="8"/>
    </row>
    <row r="51" spans="1:38" s="3" customFormat="1" ht="75" customHeight="1" x14ac:dyDescent="0.15">
      <c r="A51" s="8" t="s">
        <v>127</v>
      </c>
      <c r="B51" s="9" t="s">
        <v>128</v>
      </c>
      <c r="C51" s="8" t="s">
        <v>149</v>
      </c>
      <c r="D51" s="8" t="s">
        <v>321</v>
      </c>
      <c r="E51" s="8" t="s">
        <v>322</v>
      </c>
      <c r="F51" s="8" t="s">
        <v>289</v>
      </c>
      <c r="G51" s="10">
        <v>2021</v>
      </c>
      <c r="H51" s="9" t="s">
        <v>133</v>
      </c>
      <c r="I51" s="8" t="s">
        <v>134</v>
      </c>
      <c r="J51" s="34" t="s">
        <v>135</v>
      </c>
      <c r="K51" s="13">
        <f t="shared" si="1"/>
        <v>180</v>
      </c>
      <c r="L51" s="13">
        <f t="shared" si="2"/>
        <v>180</v>
      </c>
      <c r="M51" s="13"/>
      <c r="N51" s="13"/>
      <c r="O51" s="13">
        <v>180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5" t="s">
        <v>136</v>
      </c>
      <c r="AA51" s="15" t="s">
        <v>137</v>
      </c>
      <c r="AB51" s="15" t="s">
        <v>138</v>
      </c>
      <c r="AC51" s="15" t="s">
        <v>138</v>
      </c>
      <c r="AD51" s="15" t="s">
        <v>138</v>
      </c>
      <c r="AE51" s="15" t="s">
        <v>138</v>
      </c>
      <c r="AF51" s="16">
        <v>12</v>
      </c>
      <c r="AG51" s="16">
        <v>62</v>
      </c>
      <c r="AH51" s="16">
        <v>120</v>
      </c>
      <c r="AI51" s="16">
        <v>540</v>
      </c>
      <c r="AJ51" s="15" t="s">
        <v>139</v>
      </c>
      <c r="AK51" s="15" t="s">
        <v>323</v>
      </c>
      <c r="AL51" s="8"/>
    </row>
    <row r="52" spans="1:38" s="3" customFormat="1" ht="75" customHeight="1" x14ac:dyDescent="0.15">
      <c r="A52" s="8" t="s">
        <v>127</v>
      </c>
      <c r="B52" s="9" t="s">
        <v>128</v>
      </c>
      <c r="C52" s="8" t="s">
        <v>324</v>
      </c>
      <c r="D52" s="8" t="s">
        <v>325</v>
      </c>
      <c r="E52" s="8" t="s">
        <v>288</v>
      </c>
      <c r="F52" s="8" t="s">
        <v>289</v>
      </c>
      <c r="G52" s="10">
        <v>2021</v>
      </c>
      <c r="H52" s="9" t="s">
        <v>133</v>
      </c>
      <c r="I52" s="8" t="s">
        <v>134</v>
      </c>
      <c r="J52" s="34" t="s">
        <v>135</v>
      </c>
      <c r="K52" s="13">
        <f t="shared" si="1"/>
        <v>31.68</v>
      </c>
      <c r="L52" s="13">
        <f t="shared" si="2"/>
        <v>31.68</v>
      </c>
      <c r="M52" s="13"/>
      <c r="N52" s="13"/>
      <c r="O52" s="13">
        <v>31.68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5" t="s">
        <v>136</v>
      </c>
      <c r="AA52" s="15" t="s">
        <v>137</v>
      </c>
      <c r="AB52" s="15" t="s">
        <v>138</v>
      </c>
      <c r="AC52" s="15" t="s">
        <v>138</v>
      </c>
      <c r="AD52" s="15" t="s">
        <v>138</v>
      </c>
      <c r="AE52" s="15" t="s">
        <v>138</v>
      </c>
      <c r="AF52" s="16">
        <v>75</v>
      </c>
      <c r="AG52" s="16">
        <v>278</v>
      </c>
      <c r="AH52" s="16">
        <v>2380</v>
      </c>
      <c r="AI52" s="16">
        <v>6500</v>
      </c>
      <c r="AJ52" s="15" t="s">
        <v>290</v>
      </c>
      <c r="AK52" s="15" t="s">
        <v>326</v>
      </c>
      <c r="AL52" s="8"/>
    </row>
    <row r="53" spans="1:38" s="3" customFormat="1" ht="75" customHeight="1" x14ac:dyDescent="0.15">
      <c r="A53" s="8" t="s">
        <v>127</v>
      </c>
      <c r="B53" s="9" t="s">
        <v>128</v>
      </c>
      <c r="C53" s="8" t="s">
        <v>327</v>
      </c>
      <c r="D53" s="8" t="s">
        <v>327</v>
      </c>
      <c r="E53" s="8" t="s">
        <v>155</v>
      </c>
      <c r="F53" s="8" t="s">
        <v>155</v>
      </c>
      <c r="G53" s="10">
        <v>2021</v>
      </c>
      <c r="H53" s="9" t="s">
        <v>133</v>
      </c>
      <c r="I53" s="8" t="s">
        <v>134</v>
      </c>
      <c r="J53" s="34" t="s">
        <v>135</v>
      </c>
      <c r="K53" s="13">
        <f t="shared" si="1"/>
        <v>613</v>
      </c>
      <c r="L53" s="13">
        <f t="shared" si="2"/>
        <v>613</v>
      </c>
      <c r="M53" s="13"/>
      <c r="N53" s="13"/>
      <c r="O53" s="13">
        <v>613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5" t="s">
        <v>136</v>
      </c>
      <c r="AA53" s="15" t="s">
        <v>137</v>
      </c>
      <c r="AB53" s="15" t="s">
        <v>138</v>
      </c>
      <c r="AC53" s="15" t="s">
        <v>138</v>
      </c>
      <c r="AD53" s="15" t="s">
        <v>138</v>
      </c>
      <c r="AE53" s="15" t="s">
        <v>138</v>
      </c>
      <c r="AF53" s="16">
        <v>75</v>
      </c>
      <c r="AG53" s="16">
        <v>278</v>
      </c>
      <c r="AH53" s="16">
        <v>2380</v>
      </c>
      <c r="AI53" s="16">
        <v>6500</v>
      </c>
      <c r="AJ53" s="15" t="s">
        <v>290</v>
      </c>
      <c r="AK53" s="15" t="s">
        <v>326</v>
      </c>
      <c r="AL53" s="8"/>
    </row>
    <row r="54" spans="1:38" s="3" customFormat="1" ht="75" customHeight="1" x14ac:dyDescent="0.15">
      <c r="A54" s="8" t="s">
        <v>127</v>
      </c>
      <c r="B54" s="9" t="s">
        <v>128</v>
      </c>
      <c r="C54" s="8" t="s">
        <v>328</v>
      </c>
      <c r="D54" s="8" t="s">
        <v>329</v>
      </c>
      <c r="E54" s="8" t="s">
        <v>288</v>
      </c>
      <c r="F54" s="8" t="s">
        <v>289</v>
      </c>
      <c r="G54" s="10">
        <v>2021</v>
      </c>
      <c r="H54" s="9" t="s">
        <v>133</v>
      </c>
      <c r="I54" s="8" t="s">
        <v>134</v>
      </c>
      <c r="J54" s="34" t="s">
        <v>135</v>
      </c>
      <c r="K54" s="13">
        <f t="shared" si="1"/>
        <v>200</v>
      </c>
      <c r="L54" s="13">
        <f t="shared" si="2"/>
        <v>200</v>
      </c>
      <c r="M54" s="13"/>
      <c r="N54" s="13"/>
      <c r="O54" s="13">
        <v>200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5" t="s">
        <v>136</v>
      </c>
      <c r="AA54" s="15" t="s">
        <v>137</v>
      </c>
      <c r="AB54" s="15" t="s">
        <v>138</v>
      </c>
      <c r="AC54" s="15" t="s">
        <v>138</v>
      </c>
      <c r="AD54" s="15" t="s">
        <v>138</v>
      </c>
      <c r="AE54" s="15" t="s">
        <v>138</v>
      </c>
      <c r="AF54" s="16">
        <v>9</v>
      </c>
      <c r="AG54" s="16">
        <v>24</v>
      </c>
      <c r="AH54" s="16">
        <v>2138</v>
      </c>
      <c r="AI54" s="16">
        <v>4600</v>
      </c>
      <c r="AJ54" s="15" t="s">
        <v>290</v>
      </c>
      <c r="AK54" s="15" t="s">
        <v>294</v>
      </c>
      <c r="AL54" s="8"/>
    </row>
    <row r="55" spans="1:38" s="3" customFormat="1" ht="75" customHeight="1" x14ac:dyDescent="0.15">
      <c r="A55" s="8" t="s">
        <v>127</v>
      </c>
      <c r="B55" s="9" t="s">
        <v>128</v>
      </c>
      <c r="C55" s="8" t="s">
        <v>1604</v>
      </c>
      <c r="D55" s="8" t="s">
        <v>1605</v>
      </c>
      <c r="E55" s="8" t="s">
        <v>155</v>
      </c>
      <c r="F55" s="8" t="s">
        <v>155</v>
      </c>
      <c r="G55" s="10">
        <v>2021</v>
      </c>
      <c r="H55" s="9" t="s">
        <v>133</v>
      </c>
      <c r="I55" s="8" t="s">
        <v>134</v>
      </c>
      <c r="J55" s="34" t="s">
        <v>135</v>
      </c>
      <c r="K55" s="13">
        <f t="shared" si="1"/>
        <v>100</v>
      </c>
      <c r="L55" s="13">
        <f t="shared" si="2"/>
        <v>100</v>
      </c>
      <c r="M55" s="13"/>
      <c r="N55" s="13"/>
      <c r="O55" s="13"/>
      <c r="P55" s="13">
        <v>100</v>
      </c>
      <c r="Q55" s="13"/>
      <c r="R55" s="13"/>
      <c r="S55" s="13"/>
      <c r="T55" s="13"/>
      <c r="U55" s="13"/>
      <c r="V55" s="13"/>
      <c r="W55" s="13"/>
      <c r="X55" s="13"/>
      <c r="Y55" s="13"/>
      <c r="Z55" s="15" t="s">
        <v>1608</v>
      </c>
      <c r="AA55" s="15" t="s">
        <v>137</v>
      </c>
      <c r="AB55" s="15" t="s">
        <v>138</v>
      </c>
      <c r="AC55" s="15" t="s">
        <v>138</v>
      </c>
      <c r="AD55" s="15" t="s">
        <v>138</v>
      </c>
      <c r="AE55" s="15" t="s">
        <v>138</v>
      </c>
      <c r="AF55" s="16">
        <v>1029</v>
      </c>
      <c r="AG55" s="16">
        <v>2572</v>
      </c>
      <c r="AH55" s="16">
        <v>1135</v>
      </c>
      <c r="AI55" s="16">
        <v>2837</v>
      </c>
      <c r="AJ55" s="15" t="s">
        <v>139</v>
      </c>
      <c r="AK55" s="15" t="s">
        <v>1609</v>
      </c>
      <c r="AL55" s="8"/>
    </row>
    <row r="56" spans="1:38" s="3" customFormat="1" ht="75" customHeight="1" x14ac:dyDescent="0.15">
      <c r="A56" s="8" t="s">
        <v>127</v>
      </c>
      <c r="B56" s="9" t="s">
        <v>128</v>
      </c>
      <c r="C56" s="8" t="s">
        <v>1606</v>
      </c>
      <c r="D56" s="8" t="s">
        <v>1607</v>
      </c>
      <c r="E56" s="8" t="s">
        <v>155</v>
      </c>
      <c r="F56" s="8" t="s">
        <v>155</v>
      </c>
      <c r="G56" s="10">
        <v>2021</v>
      </c>
      <c r="H56" s="9" t="s">
        <v>133</v>
      </c>
      <c r="I56" s="8" t="s">
        <v>134</v>
      </c>
      <c r="J56" s="34" t="s">
        <v>135</v>
      </c>
      <c r="K56" s="13">
        <f t="shared" si="1"/>
        <v>50</v>
      </c>
      <c r="L56" s="13">
        <f t="shared" si="2"/>
        <v>50</v>
      </c>
      <c r="M56" s="13"/>
      <c r="N56" s="13"/>
      <c r="O56" s="13"/>
      <c r="P56" s="13">
        <v>50</v>
      </c>
      <c r="Q56" s="13"/>
      <c r="R56" s="13"/>
      <c r="S56" s="13"/>
      <c r="T56" s="13"/>
      <c r="U56" s="13"/>
      <c r="V56" s="13"/>
      <c r="W56" s="13"/>
      <c r="X56" s="13"/>
      <c r="Y56" s="13"/>
      <c r="Z56" s="15" t="s">
        <v>1608</v>
      </c>
      <c r="AA56" s="15" t="s">
        <v>137</v>
      </c>
      <c r="AB56" s="15" t="s">
        <v>138</v>
      </c>
      <c r="AC56" s="15" t="s">
        <v>138</v>
      </c>
      <c r="AD56" s="15" t="s">
        <v>138</v>
      </c>
      <c r="AE56" s="15" t="s">
        <v>138</v>
      </c>
      <c r="AF56" s="16">
        <v>24</v>
      </c>
      <c r="AG56" s="16">
        <v>72</v>
      </c>
      <c r="AH56" s="16">
        <v>600</v>
      </c>
      <c r="AI56" s="16">
        <v>1000</v>
      </c>
      <c r="AJ56" s="15" t="s">
        <v>139</v>
      </c>
      <c r="AK56" s="15" t="s">
        <v>1610</v>
      </c>
      <c r="AL56" s="8"/>
    </row>
    <row r="57" spans="1:38" s="3" customFormat="1" ht="75" customHeight="1" x14ac:dyDescent="0.15">
      <c r="A57" s="8" t="s">
        <v>127</v>
      </c>
      <c r="B57" s="9" t="s">
        <v>330</v>
      </c>
      <c r="C57" s="8" t="s">
        <v>331</v>
      </c>
      <c r="D57" s="8" t="s">
        <v>332</v>
      </c>
      <c r="E57" s="8" t="s">
        <v>241</v>
      </c>
      <c r="F57" s="8" t="s">
        <v>333</v>
      </c>
      <c r="G57" s="10">
        <v>2021</v>
      </c>
      <c r="H57" s="9" t="s">
        <v>334</v>
      </c>
      <c r="I57" s="8" t="s">
        <v>335</v>
      </c>
      <c r="J57" s="9" t="s">
        <v>336</v>
      </c>
      <c r="K57" s="13">
        <f t="shared" si="1"/>
        <v>26</v>
      </c>
      <c r="L57" s="13">
        <f t="shared" si="2"/>
        <v>26</v>
      </c>
      <c r="M57" s="13">
        <v>26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5" t="s">
        <v>136</v>
      </c>
      <c r="AA57" s="15" t="s">
        <v>137</v>
      </c>
      <c r="AB57" s="15" t="s">
        <v>138</v>
      </c>
      <c r="AC57" s="15" t="s">
        <v>138</v>
      </c>
      <c r="AD57" s="15" t="s">
        <v>138</v>
      </c>
      <c r="AE57" s="15" t="s">
        <v>138</v>
      </c>
      <c r="AF57" s="16">
        <v>10</v>
      </c>
      <c r="AG57" s="16">
        <v>45</v>
      </c>
      <c r="AH57" s="16">
        <v>95</v>
      </c>
      <c r="AI57" s="16">
        <v>380</v>
      </c>
      <c r="AJ57" s="15" t="s">
        <v>337</v>
      </c>
      <c r="AK57" s="15" t="s">
        <v>338</v>
      </c>
      <c r="AL57" s="8"/>
    </row>
    <row r="58" spans="1:38" s="3" customFormat="1" ht="75" customHeight="1" x14ac:dyDescent="0.15">
      <c r="A58" s="8" t="s">
        <v>127</v>
      </c>
      <c r="B58" s="9" t="s">
        <v>330</v>
      </c>
      <c r="C58" s="8" t="s">
        <v>339</v>
      </c>
      <c r="D58" s="8" t="s">
        <v>340</v>
      </c>
      <c r="E58" s="8" t="s">
        <v>241</v>
      </c>
      <c r="F58" s="8" t="s">
        <v>341</v>
      </c>
      <c r="G58" s="10">
        <v>2021</v>
      </c>
      <c r="H58" s="9" t="s">
        <v>334</v>
      </c>
      <c r="I58" s="8" t="s">
        <v>335</v>
      </c>
      <c r="J58" s="9" t="s">
        <v>336</v>
      </c>
      <c r="K58" s="13">
        <f t="shared" si="1"/>
        <v>27</v>
      </c>
      <c r="L58" s="13">
        <f t="shared" si="2"/>
        <v>27</v>
      </c>
      <c r="M58" s="13">
        <v>27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5" t="s">
        <v>136</v>
      </c>
      <c r="AA58" s="15" t="s">
        <v>137</v>
      </c>
      <c r="AB58" s="15" t="s">
        <v>138</v>
      </c>
      <c r="AC58" s="15" t="s">
        <v>138</v>
      </c>
      <c r="AD58" s="15" t="s">
        <v>138</v>
      </c>
      <c r="AE58" s="15" t="s">
        <v>138</v>
      </c>
      <c r="AF58" s="16">
        <v>5</v>
      </c>
      <c r="AG58" s="16">
        <v>15</v>
      </c>
      <c r="AH58" s="16">
        <v>30</v>
      </c>
      <c r="AI58" s="16">
        <v>120</v>
      </c>
      <c r="AJ58" s="15" t="s">
        <v>342</v>
      </c>
      <c r="AK58" s="15" t="s">
        <v>343</v>
      </c>
      <c r="AL58" s="8"/>
    </row>
    <row r="59" spans="1:38" s="3" customFormat="1" ht="75" customHeight="1" x14ac:dyDescent="0.15">
      <c r="A59" s="8" t="s">
        <v>127</v>
      </c>
      <c r="B59" s="9" t="s">
        <v>330</v>
      </c>
      <c r="C59" s="8" t="s">
        <v>344</v>
      </c>
      <c r="D59" s="8" t="s">
        <v>345</v>
      </c>
      <c r="E59" s="8" t="s">
        <v>241</v>
      </c>
      <c r="F59" s="8" t="s">
        <v>346</v>
      </c>
      <c r="G59" s="10">
        <v>2021</v>
      </c>
      <c r="H59" s="9" t="s">
        <v>334</v>
      </c>
      <c r="I59" s="8" t="s">
        <v>335</v>
      </c>
      <c r="J59" s="9" t="s">
        <v>336</v>
      </c>
      <c r="K59" s="13">
        <f t="shared" si="1"/>
        <v>20</v>
      </c>
      <c r="L59" s="13">
        <f t="shared" si="2"/>
        <v>20</v>
      </c>
      <c r="M59" s="13">
        <v>20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5" t="s">
        <v>136</v>
      </c>
      <c r="AA59" s="15" t="s">
        <v>137</v>
      </c>
      <c r="AB59" s="15" t="s">
        <v>138</v>
      </c>
      <c r="AC59" s="15" t="s">
        <v>138</v>
      </c>
      <c r="AD59" s="15" t="s">
        <v>138</v>
      </c>
      <c r="AE59" s="15" t="s">
        <v>138</v>
      </c>
      <c r="AF59" s="16">
        <v>16</v>
      </c>
      <c r="AG59" s="16">
        <v>52</v>
      </c>
      <c r="AH59" s="16">
        <v>200</v>
      </c>
      <c r="AI59" s="16">
        <v>750</v>
      </c>
      <c r="AJ59" s="15" t="s">
        <v>347</v>
      </c>
      <c r="AK59" s="15" t="s">
        <v>338</v>
      </c>
      <c r="AL59" s="8"/>
    </row>
    <row r="60" spans="1:38" s="3" customFormat="1" ht="75" customHeight="1" x14ac:dyDescent="0.15">
      <c r="A60" s="8" t="s">
        <v>127</v>
      </c>
      <c r="B60" s="9" t="s">
        <v>330</v>
      </c>
      <c r="C60" s="8" t="s">
        <v>348</v>
      </c>
      <c r="D60" s="8" t="s">
        <v>349</v>
      </c>
      <c r="E60" s="8" t="s">
        <v>241</v>
      </c>
      <c r="F60" s="8" t="s">
        <v>242</v>
      </c>
      <c r="G60" s="10">
        <v>2021</v>
      </c>
      <c r="H60" s="9" t="s">
        <v>334</v>
      </c>
      <c r="I60" s="8" t="s">
        <v>335</v>
      </c>
      <c r="J60" s="9" t="s">
        <v>336</v>
      </c>
      <c r="K60" s="13">
        <f t="shared" si="1"/>
        <v>22</v>
      </c>
      <c r="L60" s="13">
        <f t="shared" si="2"/>
        <v>22</v>
      </c>
      <c r="M60" s="13">
        <v>22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5" t="s">
        <v>136</v>
      </c>
      <c r="AA60" s="15" t="s">
        <v>137</v>
      </c>
      <c r="AB60" s="15" t="s">
        <v>138</v>
      </c>
      <c r="AC60" s="15" t="s">
        <v>138</v>
      </c>
      <c r="AD60" s="15" t="s">
        <v>138</v>
      </c>
      <c r="AE60" s="15" t="s">
        <v>138</v>
      </c>
      <c r="AF60" s="16">
        <v>3</v>
      </c>
      <c r="AG60" s="16">
        <v>15</v>
      </c>
      <c r="AH60" s="16">
        <v>42</v>
      </c>
      <c r="AI60" s="16">
        <v>158</v>
      </c>
      <c r="AJ60" s="15" t="s">
        <v>350</v>
      </c>
      <c r="AK60" s="15" t="s">
        <v>351</v>
      </c>
      <c r="AL60" s="8"/>
    </row>
    <row r="61" spans="1:38" s="3" customFormat="1" ht="75" customHeight="1" x14ac:dyDescent="0.15">
      <c r="A61" s="8" t="s">
        <v>127</v>
      </c>
      <c r="B61" s="9" t="s">
        <v>330</v>
      </c>
      <c r="C61" s="8" t="s">
        <v>352</v>
      </c>
      <c r="D61" s="8" t="s">
        <v>353</v>
      </c>
      <c r="E61" s="8" t="s">
        <v>354</v>
      </c>
      <c r="F61" s="8" t="s">
        <v>355</v>
      </c>
      <c r="G61" s="10">
        <v>2021</v>
      </c>
      <c r="H61" s="9" t="s">
        <v>334</v>
      </c>
      <c r="I61" s="8" t="s">
        <v>335</v>
      </c>
      <c r="J61" s="9" t="s">
        <v>336</v>
      </c>
      <c r="K61" s="13">
        <f t="shared" si="1"/>
        <v>14</v>
      </c>
      <c r="L61" s="13">
        <f t="shared" si="2"/>
        <v>14</v>
      </c>
      <c r="M61" s="13">
        <v>14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5" t="s">
        <v>136</v>
      </c>
      <c r="AA61" s="15" t="s">
        <v>137</v>
      </c>
      <c r="AB61" s="15" t="s">
        <v>138</v>
      </c>
      <c r="AC61" s="15" t="s">
        <v>138</v>
      </c>
      <c r="AD61" s="15" t="s">
        <v>138</v>
      </c>
      <c r="AE61" s="15" t="s">
        <v>138</v>
      </c>
      <c r="AF61" s="16">
        <v>33</v>
      </c>
      <c r="AG61" s="16">
        <v>163</v>
      </c>
      <c r="AH61" s="16">
        <v>318</v>
      </c>
      <c r="AI61" s="16">
        <v>1400</v>
      </c>
      <c r="AJ61" s="15" t="s">
        <v>356</v>
      </c>
      <c r="AK61" s="15" t="s">
        <v>357</v>
      </c>
      <c r="AL61" s="8"/>
    </row>
    <row r="62" spans="1:38" s="3" customFormat="1" ht="75" customHeight="1" x14ac:dyDescent="0.15">
      <c r="A62" s="8" t="s">
        <v>127</v>
      </c>
      <c r="B62" s="9" t="s">
        <v>330</v>
      </c>
      <c r="C62" s="8" t="s">
        <v>358</v>
      </c>
      <c r="D62" s="8" t="s">
        <v>359</v>
      </c>
      <c r="E62" s="8" t="s">
        <v>267</v>
      </c>
      <c r="F62" s="8" t="s">
        <v>360</v>
      </c>
      <c r="G62" s="10">
        <v>2021</v>
      </c>
      <c r="H62" s="9" t="s">
        <v>334</v>
      </c>
      <c r="I62" s="8" t="s">
        <v>335</v>
      </c>
      <c r="J62" s="9" t="s">
        <v>336</v>
      </c>
      <c r="K62" s="13">
        <f t="shared" si="1"/>
        <v>10</v>
      </c>
      <c r="L62" s="13">
        <f t="shared" si="2"/>
        <v>10</v>
      </c>
      <c r="M62" s="13">
        <v>10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5" t="s">
        <v>136</v>
      </c>
      <c r="AA62" s="15" t="s">
        <v>137</v>
      </c>
      <c r="AB62" s="15" t="s">
        <v>138</v>
      </c>
      <c r="AC62" s="15" t="s">
        <v>138</v>
      </c>
      <c r="AD62" s="15" t="s">
        <v>138</v>
      </c>
      <c r="AE62" s="15" t="s">
        <v>138</v>
      </c>
      <c r="AF62" s="16">
        <v>2</v>
      </c>
      <c r="AG62" s="16">
        <v>4</v>
      </c>
      <c r="AH62" s="16">
        <v>15</v>
      </c>
      <c r="AI62" s="16">
        <v>32</v>
      </c>
      <c r="AJ62" s="15" t="s">
        <v>361</v>
      </c>
      <c r="AK62" s="15" t="s">
        <v>362</v>
      </c>
      <c r="AL62" s="8"/>
    </row>
    <row r="63" spans="1:38" s="3" customFormat="1" ht="75" customHeight="1" x14ac:dyDescent="0.15">
      <c r="A63" s="8" t="s">
        <v>127</v>
      </c>
      <c r="B63" s="9" t="s">
        <v>330</v>
      </c>
      <c r="C63" s="8" t="s">
        <v>363</v>
      </c>
      <c r="D63" s="8" t="s">
        <v>364</v>
      </c>
      <c r="E63" s="8" t="s">
        <v>365</v>
      </c>
      <c r="F63" s="8" t="s">
        <v>366</v>
      </c>
      <c r="G63" s="10">
        <v>2021</v>
      </c>
      <c r="H63" s="9" t="s">
        <v>334</v>
      </c>
      <c r="I63" s="8" t="s">
        <v>335</v>
      </c>
      <c r="J63" s="9" t="s">
        <v>336</v>
      </c>
      <c r="K63" s="13">
        <f t="shared" si="1"/>
        <v>6</v>
      </c>
      <c r="L63" s="13">
        <f t="shared" si="2"/>
        <v>6</v>
      </c>
      <c r="M63" s="13"/>
      <c r="N63" s="13">
        <v>6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5" t="s">
        <v>136</v>
      </c>
      <c r="AA63" s="15" t="s">
        <v>137</v>
      </c>
      <c r="AB63" s="15" t="s">
        <v>138</v>
      </c>
      <c r="AC63" s="15" t="s">
        <v>138</v>
      </c>
      <c r="AD63" s="15" t="s">
        <v>138</v>
      </c>
      <c r="AE63" s="15" t="s">
        <v>138</v>
      </c>
      <c r="AF63" s="16">
        <v>1</v>
      </c>
      <c r="AG63" s="16">
        <v>2</v>
      </c>
      <c r="AH63" s="16">
        <v>5</v>
      </c>
      <c r="AI63" s="16">
        <v>21</v>
      </c>
      <c r="AJ63" s="15" t="s">
        <v>367</v>
      </c>
      <c r="AK63" s="15" t="s">
        <v>368</v>
      </c>
      <c r="AL63" s="8"/>
    </row>
    <row r="64" spans="1:38" s="3" customFormat="1" ht="75" customHeight="1" x14ac:dyDescent="0.15">
      <c r="A64" s="8" t="s">
        <v>127</v>
      </c>
      <c r="B64" s="9" t="s">
        <v>330</v>
      </c>
      <c r="C64" s="8" t="s">
        <v>369</v>
      </c>
      <c r="D64" s="8" t="s">
        <v>370</v>
      </c>
      <c r="E64" s="8" t="s">
        <v>195</v>
      </c>
      <c r="F64" s="8" t="s">
        <v>371</v>
      </c>
      <c r="G64" s="10">
        <v>2021</v>
      </c>
      <c r="H64" s="9" t="s">
        <v>334</v>
      </c>
      <c r="I64" s="8" t="s">
        <v>335</v>
      </c>
      <c r="J64" s="9" t="s">
        <v>336</v>
      </c>
      <c r="K64" s="13">
        <f t="shared" si="1"/>
        <v>15</v>
      </c>
      <c r="L64" s="13">
        <f t="shared" si="2"/>
        <v>15</v>
      </c>
      <c r="M64" s="13">
        <v>15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5" t="s">
        <v>136</v>
      </c>
      <c r="AA64" s="15" t="s">
        <v>137</v>
      </c>
      <c r="AB64" s="15" t="s">
        <v>138</v>
      </c>
      <c r="AC64" s="15" t="s">
        <v>138</v>
      </c>
      <c r="AD64" s="15" t="s">
        <v>138</v>
      </c>
      <c r="AE64" s="15" t="s">
        <v>138</v>
      </c>
      <c r="AF64" s="16">
        <v>5</v>
      </c>
      <c r="AG64" s="16">
        <v>28</v>
      </c>
      <c r="AH64" s="16">
        <v>25</v>
      </c>
      <c r="AI64" s="16">
        <v>110</v>
      </c>
      <c r="AJ64" s="15" t="s">
        <v>372</v>
      </c>
      <c r="AK64" s="15" t="s">
        <v>373</v>
      </c>
      <c r="AL64" s="8"/>
    </row>
    <row r="65" spans="1:38" s="3" customFormat="1" ht="75" customHeight="1" x14ac:dyDescent="0.15">
      <c r="A65" s="8" t="s">
        <v>127</v>
      </c>
      <c r="B65" s="9" t="s">
        <v>330</v>
      </c>
      <c r="C65" s="8" t="s">
        <v>374</v>
      </c>
      <c r="D65" s="8" t="s">
        <v>375</v>
      </c>
      <c r="E65" s="8" t="s">
        <v>376</v>
      </c>
      <c r="F65" s="8" t="s">
        <v>377</v>
      </c>
      <c r="G65" s="10">
        <v>2021</v>
      </c>
      <c r="H65" s="9" t="s">
        <v>334</v>
      </c>
      <c r="I65" s="8" t="s">
        <v>335</v>
      </c>
      <c r="J65" s="9" t="s">
        <v>336</v>
      </c>
      <c r="K65" s="13">
        <f t="shared" si="1"/>
        <v>4</v>
      </c>
      <c r="L65" s="13">
        <f t="shared" si="2"/>
        <v>4</v>
      </c>
      <c r="M65" s="13">
        <v>4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5" t="s">
        <v>136</v>
      </c>
      <c r="AA65" s="15" t="s">
        <v>137</v>
      </c>
      <c r="AB65" s="15" t="s">
        <v>138</v>
      </c>
      <c r="AC65" s="15" t="s">
        <v>138</v>
      </c>
      <c r="AD65" s="15" t="s">
        <v>138</v>
      </c>
      <c r="AE65" s="15" t="s">
        <v>138</v>
      </c>
      <c r="AF65" s="16">
        <v>4</v>
      </c>
      <c r="AG65" s="16">
        <v>13</v>
      </c>
      <c r="AH65" s="16">
        <v>17</v>
      </c>
      <c r="AI65" s="16">
        <v>74</v>
      </c>
      <c r="AJ65" s="15" t="s">
        <v>378</v>
      </c>
      <c r="AK65" s="15" t="s">
        <v>379</v>
      </c>
      <c r="AL65" s="8"/>
    </row>
    <row r="66" spans="1:38" s="3" customFormat="1" ht="75" customHeight="1" x14ac:dyDescent="0.15">
      <c r="A66" s="8" t="s">
        <v>127</v>
      </c>
      <c r="B66" s="9" t="s">
        <v>330</v>
      </c>
      <c r="C66" s="8" t="s">
        <v>380</v>
      </c>
      <c r="D66" s="8" t="s">
        <v>381</v>
      </c>
      <c r="E66" s="8" t="s">
        <v>214</v>
      </c>
      <c r="F66" s="8" t="s">
        <v>382</v>
      </c>
      <c r="G66" s="10">
        <v>2021</v>
      </c>
      <c r="H66" s="9" t="s">
        <v>334</v>
      </c>
      <c r="I66" s="8" t="s">
        <v>335</v>
      </c>
      <c r="J66" s="9" t="s">
        <v>336</v>
      </c>
      <c r="K66" s="13">
        <f t="shared" si="1"/>
        <v>16.895</v>
      </c>
      <c r="L66" s="13">
        <f t="shared" si="2"/>
        <v>16.895</v>
      </c>
      <c r="M66" s="13">
        <v>16.895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5" t="s">
        <v>136</v>
      </c>
      <c r="AA66" s="15" t="s">
        <v>137</v>
      </c>
      <c r="AB66" s="15" t="s">
        <v>138</v>
      </c>
      <c r="AC66" s="15" t="s">
        <v>138</v>
      </c>
      <c r="AD66" s="15" t="s">
        <v>138</v>
      </c>
      <c r="AE66" s="15" t="s">
        <v>138</v>
      </c>
      <c r="AF66" s="16">
        <v>1</v>
      </c>
      <c r="AG66" s="16">
        <v>3</v>
      </c>
      <c r="AH66" s="16">
        <v>25</v>
      </c>
      <c r="AI66" s="16">
        <v>87</v>
      </c>
      <c r="AJ66" s="15" t="s">
        <v>383</v>
      </c>
      <c r="AK66" s="15" t="s">
        <v>384</v>
      </c>
      <c r="AL66" s="8"/>
    </row>
    <row r="67" spans="1:38" s="3" customFormat="1" ht="75" customHeight="1" x14ac:dyDescent="0.15">
      <c r="A67" s="8" t="s">
        <v>127</v>
      </c>
      <c r="B67" s="9" t="s">
        <v>330</v>
      </c>
      <c r="C67" s="8" t="s">
        <v>385</v>
      </c>
      <c r="D67" s="8" t="s">
        <v>386</v>
      </c>
      <c r="E67" s="8" t="s">
        <v>228</v>
      </c>
      <c r="F67" s="8" t="s">
        <v>233</v>
      </c>
      <c r="G67" s="10">
        <v>2021</v>
      </c>
      <c r="H67" s="9" t="s">
        <v>334</v>
      </c>
      <c r="I67" s="8" t="s">
        <v>335</v>
      </c>
      <c r="J67" s="9" t="s">
        <v>336</v>
      </c>
      <c r="K67" s="13">
        <f t="shared" si="1"/>
        <v>20</v>
      </c>
      <c r="L67" s="13">
        <f t="shared" si="2"/>
        <v>20</v>
      </c>
      <c r="M67" s="13">
        <v>20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5" t="s">
        <v>136</v>
      </c>
      <c r="AA67" s="15" t="s">
        <v>137</v>
      </c>
      <c r="AB67" s="15" t="s">
        <v>138</v>
      </c>
      <c r="AC67" s="15" t="s">
        <v>138</v>
      </c>
      <c r="AD67" s="15" t="s">
        <v>138</v>
      </c>
      <c r="AE67" s="15" t="s">
        <v>138</v>
      </c>
      <c r="AF67" s="16">
        <v>3</v>
      </c>
      <c r="AG67" s="16">
        <v>9</v>
      </c>
      <c r="AH67" s="16">
        <v>75</v>
      </c>
      <c r="AI67" s="16">
        <v>420</v>
      </c>
      <c r="AJ67" s="15" t="s">
        <v>387</v>
      </c>
      <c r="AK67" s="15" t="s">
        <v>388</v>
      </c>
      <c r="AL67" s="8"/>
    </row>
    <row r="68" spans="1:38" s="3" customFormat="1" ht="75" customHeight="1" x14ac:dyDescent="0.15">
      <c r="A68" s="8" t="s">
        <v>127</v>
      </c>
      <c r="B68" s="9" t="s">
        <v>330</v>
      </c>
      <c r="C68" s="8" t="s">
        <v>389</v>
      </c>
      <c r="D68" s="8" t="s">
        <v>390</v>
      </c>
      <c r="E68" s="8" t="s">
        <v>251</v>
      </c>
      <c r="F68" s="8" t="s">
        <v>391</v>
      </c>
      <c r="G68" s="10">
        <v>2021</v>
      </c>
      <c r="H68" s="9" t="s">
        <v>334</v>
      </c>
      <c r="I68" s="8" t="s">
        <v>335</v>
      </c>
      <c r="J68" s="9" t="s">
        <v>336</v>
      </c>
      <c r="K68" s="13">
        <f t="shared" si="1"/>
        <v>3</v>
      </c>
      <c r="L68" s="13">
        <f t="shared" si="2"/>
        <v>3</v>
      </c>
      <c r="M68" s="13">
        <v>3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5" t="s">
        <v>136</v>
      </c>
      <c r="AA68" s="15" t="s">
        <v>137</v>
      </c>
      <c r="AB68" s="15" t="s">
        <v>138</v>
      </c>
      <c r="AC68" s="15" t="s">
        <v>138</v>
      </c>
      <c r="AD68" s="15" t="s">
        <v>138</v>
      </c>
      <c r="AE68" s="15" t="s">
        <v>138</v>
      </c>
      <c r="AF68" s="16">
        <v>2</v>
      </c>
      <c r="AG68" s="16">
        <v>8</v>
      </c>
      <c r="AH68" s="16">
        <v>40</v>
      </c>
      <c r="AI68" s="16">
        <v>125</v>
      </c>
      <c r="AJ68" s="15" t="s">
        <v>392</v>
      </c>
      <c r="AK68" s="15" t="s">
        <v>393</v>
      </c>
      <c r="AL68" s="8"/>
    </row>
    <row r="69" spans="1:38" s="3" customFormat="1" ht="75" customHeight="1" x14ac:dyDescent="0.15">
      <c r="A69" s="8" t="s">
        <v>127</v>
      </c>
      <c r="B69" s="9" t="s">
        <v>330</v>
      </c>
      <c r="C69" s="8" t="s">
        <v>394</v>
      </c>
      <c r="D69" s="8" t="s">
        <v>395</v>
      </c>
      <c r="E69" s="8" t="s">
        <v>396</v>
      </c>
      <c r="F69" s="8" t="s">
        <v>397</v>
      </c>
      <c r="G69" s="10">
        <v>2021</v>
      </c>
      <c r="H69" s="9" t="s">
        <v>334</v>
      </c>
      <c r="I69" s="8" t="s">
        <v>335</v>
      </c>
      <c r="J69" s="9" t="s">
        <v>336</v>
      </c>
      <c r="K69" s="13">
        <f t="shared" si="1"/>
        <v>22</v>
      </c>
      <c r="L69" s="13">
        <f t="shared" si="2"/>
        <v>22</v>
      </c>
      <c r="M69" s="13"/>
      <c r="N69" s="13"/>
      <c r="O69" s="13">
        <v>22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5" t="s">
        <v>136</v>
      </c>
      <c r="AA69" s="15" t="s">
        <v>137</v>
      </c>
      <c r="AB69" s="15" t="s">
        <v>138</v>
      </c>
      <c r="AC69" s="15" t="s">
        <v>138</v>
      </c>
      <c r="AD69" s="15" t="s">
        <v>138</v>
      </c>
      <c r="AE69" s="15" t="s">
        <v>138</v>
      </c>
      <c r="AF69" s="16">
        <v>3</v>
      </c>
      <c r="AG69" s="16">
        <v>7</v>
      </c>
      <c r="AH69" s="16">
        <v>32</v>
      </c>
      <c r="AI69" s="16">
        <v>105</v>
      </c>
      <c r="AJ69" s="15" t="s">
        <v>398</v>
      </c>
      <c r="AK69" s="15" t="s">
        <v>399</v>
      </c>
      <c r="AL69" s="8"/>
    </row>
    <row r="70" spans="1:38" s="3" customFormat="1" ht="75" customHeight="1" x14ac:dyDescent="0.15">
      <c r="A70" s="8" t="s">
        <v>127</v>
      </c>
      <c r="B70" s="9" t="s">
        <v>330</v>
      </c>
      <c r="C70" s="8" t="s">
        <v>400</v>
      </c>
      <c r="D70" s="8" t="s">
        <v>401</v>
      </c>
      <c r="E70" s="8" t="s">
        <v>241</v>
      </c>
      <c r="F70" s="8" t="s">
        <v>333</v>
      </c>
      <c r="G70" s="10">
        <v>2021</v>
      </c>
      <c r="H70" s="9" t="s">
        <v>334</v>
      </c>
      <c r="I70" s="8" t="s">
        <v>335</v>
      </c>
      <c r="J70" s="9" t="s">
        <v>336</v>
      </c>
      <c r="K70" s="13">
        <f t="shared" si="1"/>
        <v>30</v>
      </c>
      <c r="L70" s="13">
        <f t="shared" si="2"/>
        <v>30</v>
      </c>
      <c r="M70" s="13"/>
      <c r="N70" s="13"/>
      <c r="O70" s="13">
        <v>30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5" t="s">
        <v>136</v>
      </c>
      <c r="AA70" s="15" t="s">
        <v>137</v>
      </c>
      <c r="AB70" s="15" t="s">
        <v>138</v>
      </c>
      <c r="AC70" s="15" t="s">
        <v>138</v>
      </c>
      <c r="AD70" s="15" t="s">
        <v>138</v>
      </c>
      <c r="AE70" s="15" t="s">
        <v>138</v>
      </c>
      <c r="AF70" s="16">
        <v>10</v>
      </c>
      <c r="AG70" s="16">
        <v>32</v>
      </c>
      <c r="AH70" s="16">
        <v>51</v>
      </c>
      <c r="AI70" s="16">
        <v>103</v>
      </c>
      <c r="AJ70" s="15" t="s">
        <v>402</v>
      </c>
      <c r="AK70" s="15" t="s">
        <v>403</v>
      </c>
      <c r="AL70" s="8"/>
    </row>
    <row r="71" spans="1:38" s="3" customFormat="1" ht="75" customHeight="1" x14ac:dyDescent="0.15">
      <c r="A71" s="8" t="s">
        <v>127</v>
      </c>
      <c r="B71" s="9" t="s">
        <v>330</v>
      </c>
      <c r="C71" s="8" t="s">
        <v>404</v>
      </c>
      <c r="D71" s="8" t="s">
        <v>401</v>
      </c>
      <c r="E71" s="8" t="s">
        <v>405</v>
      </c>
      <c r="F71" s="8" t="s">
        <v>406</v>
      </c>
      <c r="G71" s="10">
        <v>2021</v>
      </c>
      <c r="H71" s="9" t="s">
        <v>334</v>
      </c>
      <c r="I71" s="8" t="s">
        <v>335</v>
      </c>
      <c r="J71" s="9" t="s">
        <v>336</v>
      </c>
      <c r="K71" s="13">
        <f t="shared" si="1"/>
        <v>30</v>
      </c>
      <c r="L71" s="13">
        <f t="shared" si="2"/>
        <v>30</v>
      </c>
      <c r="M71" s="13"/>
      <c r="N71" s="13"/>
      <c r="O71" s="13">
        <v>30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5" t="s">
        <v>136</v>
      </c>
      <c r="AA71" s="15" t="s">
        <v>137</v>
      </c>
      <c r="AB71" s="15" t="s">
        <v>138</v>
      </c>
      <c r="AC71" s="15" t="s">
        <v>138</v>
      </c>
      <c r="AD71" s="15" t="s">
        <v>138</v>
      </c>
      <c r="AE71" s="15" t="s">
        <v>138</v>
      </c>
      <c r="AF71" s="16">
        <v>4</v>
      </c>
      <c r="AG71" s="16">
        <v>17</v>
      </c>
      <c r="AH71" s="16">
        <v>26</v>
      </c>
      <c r="AI71" s="16">
        <v>96</v>
      </c>
      <c r="AJ71" s="15" t="s">
        <v>407</v>
      </c>
      <c r="AK71" s="15" t="s">
        <v>408</v>
      </c>
      <c r="AL71" s="8"/>
    </row>
    <row r="72" spans="1:38" s="3" customFormat="1" ht="75" customHeight="1" x14ac:dyDescent="0.15">
      <c r="A72" s="8" t="s">
        <v>127</v>
      </c>
      <c r="B72" s="9" t="s">
        <v>330</v>
      </c>
      <c r="C72" s="8" t="s">
        <v>409</v>
      </c>
      <c r="D72" s="8" t="s">
        <v>395</v>
      </c>
      <c r="E72" s="8" t="s">
        <v>376</v>
      </c>
      <c r="F72" s="8" t="s">
        <v>410</v>
      </c>
      <c r="G72" s="10">
        <v>2021</v>
      </c>
      <c r="H72" s="9" t="s">
        <v>334</v>
      </c>
      <c r="I72" s="8" t="s">
        <v>335</v>
      </c>
      <c r="J72" s="9" t="s">
        <v>336</v>
      </c>
      <c r="K72" s="13">
        <f t="shared" si="1"/>
        <v>8</v>
      </c>
      <c r="L72" s="13">
        <f t="shared" si="2"/>
        <v>8</v>
      </c>
      <c r="M72" s="13"/>
      <c r="N72" s="13"/>
      <c r="O72" s="13">
        <v>8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5" t="s">
        <v>136</v>
      </c>
      <c r="AA72" s="15" t="s">
        <v>137</v>
      </c>
      <c r="AB72" s="15" t="s">
        <v>138</v>
      </c>
      <c r="AC72" s="15" t="s">
        <v>138</v>
      </c>
      <c r="AD72" s="15" t="s">
        <v>138</v>
      </c>
      <c r="AE72" s="15" t="s">
        <v>138</v>
      </c>
      <c r="AF72" s="16">
        <v>3</v>
      </c>
      <c r="AG72" s="16">
        <v>12</v>
      </c>
      <c r="AH72" s="16">
        <v>16</v>
      </c>
      <c r="AI72" s="16">
        <v>80</v>
      </c>
      <c r="AJ72" s="15" t="s">
        <v>411</v>
      </c>
      <c r="AK72" s="15" t="s">
        <v>412</v>
      </c>
      <c r="AL72" s="8"/>
    </row>
    <row r="73" spans="1:38" s="3" customFormat="1" ht="75" customHeight="1" x14ac:dyDescent="0.15">
      <c r="A73" s="8" t="s">
        <v>127</v>
      </c>
      <c r="B73" s="9" t="s">
        <v>330</v>
      </c>
      <c r="C73" s="8" t="s">
        <v>413</v>
      </c>
      <c r="D73" s="8" t="s">
        <v>395</v>
      </c>
      <c r="E73" s="8" t="s">
        <v>131</v>
      </c>
      <c r="F73" s="8" t="s">
        <v>414</v>
      </c>
      <c r="G73" s="10">
        <v>2021</v>
      </c>
      <c r="H73" s="9" t="s">
        <v>334</v>
      </c>
      <c r="I73" s="8" t="s">
        <v>335</v>
      </c>
      <c r="J73" s="9" t="s">
        <v>336</v>
      </c>
      <c r="K73" s="13">
        <f t="shared" si="1"/>
        <v>14</v>
      </c>
      <c r="L73" s="13">
        <f t="shared" si="2"/>
        <v>14</v>
      </c>
      <c r="M73" s="13"/>
      <c r="N73" s="13"/>
      <c r="O73" s="13">
        <v>14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5" t="s">
        <v>136</v>
      </c>
      <c r="AA73" s="15" t="s">
        <v>137</v>
      </c>
      <c r="AB73" s="15" t="s">
        <v>138</v>
      </c>
      <c r="AC73" s="15" t="s">
        <v>138</v>
      </c>
      <c r="AD73" s="15" t="s">
        <v>138</v>
      </c>
      <c r="AE73" s="15" t="s">
        <v>138</v>
      </c>
      <c r="AF73" s="16">
        <v>4</v>
      </c>
      <c r="AG73" s="16">
        <v>12</v>
      </c>
      <c r="AH73" s="16">
        <v>30</v>
      </c>
      <c r="AI73" s="16">
        <v>89</v>
      </c>
      <c r="AJ73" s="15" t="s">
        <v>415</v>
      </c>
      <c r="AK73" s="15" t="s">
        <v>416</v>
      </c>
      <c r="AL73" s="8"/>
    </row>
    <row r="74" spans="1:38" s="3" customFormat="1" ht="75" customHeight="1" x14ac:dyDescent="0.15">
      <c r="A74" s="8" t="s">
        <v>127</v>
      </c>
      <c r="B74" s="9" t="s">
        <v>330</v>
      </c>
      <c r="C74" s="8" t="s">
        <v>417</v>
      </c>
      <c r="D74" s="8" t="s">
        <v>418</v>
      </c>
      <c r="E74" s="8" t="s">
        <v>246</v>
      </c>
      <c r="F74" s="8" t="s">
        <v>419</v>
      </c>
      <c r="G74" s="10">
        <v>2021</v>
      </c>
      <c r="H74" s="9" t="s">
        <v>334</v>
      </c>
      <c r="I74" s="8" t="s">
        <v>335</v>
      </c>
      <c r="J74" s="9" t="s">
        <v>336</v>
      </c>
      <c r="K74" s="13">
        <f t="shared" si="1"/>
        <v>16</v>
      </c>
      <c r="L74" s="13">
        <f t="shared" si="2"/>
        <v>16</v>
      </c>
      <c r="M74" s="13"/>
      <c r="N74" s="13"/>
      <c r="O74" s="13">
        <v>16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5" t="s">
        <v>136</v>
      </c>
      <c r="AA74" s="15" t="s">
        <v>137</v>
      </c>
      <c r="AB74" s="15" t="s">
        <v>138</v>
      </c>
      <c r="AC74" s="15" t="s">
        <v>138</v>
      </c>
      <c r="AD74" s="15" t="s">
        <v>138</v>
      </c>
      <c r="AE74" s="15" t="s">
        <v>138</v>
      </c>
      <c r="AF74" s="16">
        <v>4</v>
      </c>
      <c r="AG74" s="16">
        <v>13</v>
      </c>
      <c r="AH74" s="16">
        <v>32</v>
      </c>
      <c r="AI74" s="16">
        <v>67</v>
      </c>
      <c r="AJ74" s="15" t="s">
        <v>415</v>
      </c>
      <c r="AK74" s="15" t="s">
        <v>420</v>
      </c>
      <c r="AL74" s="8"/>
    </row>
    <row r="75" spans="1:38" s="3" customFormat="1" ht="75" customHeight="1" x14ac:dyDescent="0.15">
      <c r="A75" s="8" t="s">
        <v>127</v>
      </c>
      <c r="B75" s="9" t="s">
        <v>330</v>
      </c>
      <c r="C75" s="8" t="s">
        <v>421</v>
      </c>
      <c r="D75" s="8" t="s">
        <v>422</v>
      </c>
      <c r="E75" s="8" t="s">
        <v>228</v>
      </c>
      <c r="F75" s="8" t="s">
        <v>233</v>
      </c>
      <c r="G75" s="10">
        <v>2021</v>
      </c>
      <c r="H75" s="9" t="s">
        <v>334</v>
      </c>
      <c r="I75" s="8" t="s">
        <v>335</v>
      </c>
      <c r="J75" s="9" t="s">
        <v>336</v>
      </c>
      <c r="K75" s="13">
        <f t="shared" ref="K75:K87" si="3">L75+Q75+R75+S75+T75+U75+V75+W75+X75+Y75</f>
        <v>18</v>
      </c>
      <c r="L75" s="13">
        <f t="shared" ref="L75:L87" si="4">M75+N75+O75+P75</f>
        <v>18</v>
      </c>
      <c r="M75" s="13"/>
      <c r="N75" s="13"/>
      <c r="O75" s="13">
        <v>18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5" t="s">
        <v>136</v>
      </c>
      <c r="AA75" s="15" t="s">
        <v>137</v>
      </c>
      <c r="AB75" s="15" t="s">
        <v>138</v>
      </c>
      <c r="AC75" s="15" t="s">
        <v>138</v>
      </c>
      <c r="AD75" s="15" t="s">
        <v>138</v>
      </c>
      <c r="AE75" s="15" t="s">
        <v>138</v>
      </c>
      <c r="AF75" s="16">
        <v>3</v>
      </c>
      <c r="AG75" s="16">
        <v>9</v>
      </c>
      <c r="AH75" s="16">
        <v>75</v>
      </c>
      <c r="AI75" s="16">
        <v>420</v>
      </c>
      <c r="AJ75" s="15" t="s">
        <v>415</v>
      </c>
      <c r="AK75" s="15" t="s">
        <v>388</v>
      </c>
      <c r="AL75" s="8"/>
    </row>
    <row r="76" spans="1:38" s="3" customFormat="1" ht="75" customHeight="1" x14ac:dyDescent="0.15">
      <c r="A76" s="8" t="s">
        <v>127</v>
      </c>
      <c r="B76" s="9" t="s">
        <v>330</v>
      </c>
      <c r="C76" s="8" t="s">
        <v>423</v>
      </c>
      <c r="D76" s="8" t="s">
        <v>424</v>
      </c>
      <c r="E76" s="8" t="s">
        <v>365</v>
      </c>
      <c r="F76" s="8" t="s">
        <v>366</v>
      </c>
      <c r="G76" s="10">
        <v>2021</v>
      </c>
      <c r="H76" s="9" t="s">
        <v>334</v>
      </c>
      <c r="I76" s="8" t="s">
        <v>335</v>
      </c>
      <c r="J76" s="9" t="s">
        <v>336</v>
      </c>
      <c r="K76" s="13">
        <f t="shared" si="3"/>
        <v>38</v>
      </c>
      <c r="L76" s="13">
        <f t="shared" si="4"/>
        <v>38</v>
      </c>
      <c r="M76" s="13"/>
      <c r="N76" s="13"/>
      <c r="O76" s="13">
        <v>38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5" t="s">
        <v>136</v>
      </c>
      <c r="AA76" s="15" t="s">
        <v>137</v>
      </c>
      <c r="AB76" s="15" t="s">
        <v>138</v>
      </c>
      <c r="AC76" s="15" t="s">
        <v>138</v>
      </c>
      <c r="AD76" s="15" t="s">
        <v>138</v>
      </c>
      <c r="AE76" s="15" t="s">
        <v>138</v>
      </c>
      <c r="AF76" s="16">
        <v>6</v>
      </c>
      <c r="AG76" s="16">
        <v>13</v>
      </c>
      <c r="AH76" s="16">
        <v>25</v>
      </c>
      <c r="AI76" s="16">
        <v>83</v>
      </c>
      <c r="AJ76" s="15" t="s">
        <v>425</v>
      </c>
      <c r="AK76" s="15" t="s">
        <v>426</v>
      </c>
      <c r="AL76" s="8"/>
    </row>
    <row r="77" spans="1:38" s="3" customFormat="1" ht="75" customHeight="1" x14ac:dyDescent="0.15">
      <c r="A77" s="8" t="s">
        <v>127</v>
      </c>
      <c r="B77" s="9" t="s">
        <v>330</v>
      </c>
      <c r="C77" s="8" t="s">
        <v>427</v>
      </c>
      <c r="D77" s="8" t="s">
        <v>428</v>
      </c>
      <c r="E77" s="8" t="s">
        <v>186</v>
      </c>
      <c r="F77" s="8" t="s">
        <v>429</v>
      </c>
      <c r="G77" s="10">
        <v>2021</v>
      </c>
      <c r="H77" s="9" t="s">
        <v>334</v>
      </c>
      <c r="I77" s="8" t="s">
        <v>335</v>
      </c>
      <c r="J77" s="9" t="s">
        <v>336</v>
      </c>
      <c r="K77" s="13">
        <f t="shared" si="3"/>
        <v>15</v>
      </c>
      <c r="L77" s="13">
        <f t="shared" si="4"/>
        <v>15</v>
      </c>
      <c r="M77" s="13"/>
      <c r="N77" s="13"/>
      <c r="O77" s="13">
        <v>15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5" t="s">
        <v>136</v>
      </c>
      <c r="AA77" s="15" t="s">
        <v>137</v>
      </c>
      <c r="AB77" s="15" t="s">
        <v>138</v>
      </c>
      <c r="AC77" s="15" t="s">
        <v>138</v>
      </c>
      <c r="AD77" s="15" t="s">
        <v>138</v>
      </c>
      <c r="AE77" s="15" t="s">
        <v>138</v>
      </c>
      <c r="AF77" s="16">
        <v>4</v>
      </c>
      <c r="AG77" s="16">
        <v>12</v>
      </c>
      <c r="AH77" s="16">
        <v>48</v>
      </c>
      <c r="AI77" s="16">
        <v>168</v>
      </c>
      <c r="AJ77" s="15" t="s">
        <v>415</v>
      </c>
      <c r="AK77" s="15" t="s">
        <v>430</v>
      </c>
      <c r="AL77" s="8"/>
    </row>
    <row r="78" spans="1:38" s="3" customFormat="1" ht="75" customHeight="1" x14ac:dyDescent="0.15">
      <c r="A78" s="8" t="s">
        <v>127</v>
      </c>
      <c r="B78" s="9" t="s">
        <v>330</v>
      </c>
      <c r="C78" s="8" t="s">
        <v>431</v>
      </c>
      <c r="D78" s="8" t="s">
        <v>432</v>
      </c>
      <c r="E78" s="8" t="s">
        <v>354</v>
      </c>
      <c r="F78" s="8" t="s">
        <v>355</v>
      </c>
      <c r="G78" s="10">
        <v>2021</v>
      </c>
      <c r="H78" s="9" t="s">
        <v>334</v>
      </c>
      <c r="I78" s="8" t="s">
        <v>335</v>
      </c>
      <c r="J78" s="9" t="s">
        <v>336</v>
      </c>
      <c r="K78" s="13">
        <f t="shared" si="3"/>
        <v>20</v>
      </c>
      <c r="L78" s="13">
        <f t="shared" si="4"/>
        <v>20</v>
      </c>
      <c r="M78" s="13"/>
      <c r="N78" s="13"/>
      <c r="O78" s="13">
        <v>20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5" t="s">
        <v>136</v>
      </c>
      <c r="AA78" s="15" t="s">
        <v>137</v>
      </c>
      <c r="AB78" s="15" t="s">
        <v>138</v>
      </c>
      <c r="AC78" s="15" t="s">
        <v>138</v>
      </c>
      <c r="AD78" s="15" t="s">
        <v>138</v>
      </c>
      <c r="AE78" s="15" t="s">
        <v>138</v>
      </c>
      <c r="AF78" s="16">
        <v>11</v>
      </c>
      <c r="AG78" s="16">
        <v>52</v>
      </c>
      <c r="AH78" s="16">
        <v>67</v>
      </c>
      <c r="AI78" s="16">
        <v>246</v>
      </c>
      <c r="AJ78" s="15" t="s">
        <v>433</v>
      </c>
      <c r="AK78" s="15" t="s">
        <v>434</v>
      </c>
      <c r="AL78" s="8"/>
    </row>
    <row r="79" spans="1:38" s="3" customFormat="1" ht="75" customHeight="1" x14ac:dyDescent="0.15">
      <c r="A79" s="8" t="s">
        <v>127</v>
      </c>
      <c r="B79" s="9" t="s">
        <v>330</v>
      </c>
      <c r="C79" s="8" t="s">
        <v>435</v>
      </c>
      <c r="D79" s="8" t="s">
        <v>418</v>
      </c>
      <c r="E79" s="8" t="s">
        <v>365</v>
      </c>
      <c r="F79" s="8" t="s">
        <v>436</v>
      </c>
      <c r="G79" s="10">
        <v>2021</v>
      </c>
      <c r="H79" s="9" t="s">
        <v>334</v>
      </c>
      <c r="I79" s="8" t="s">
        <v>335</v>
      </c>
      <c r="J79" s="9" t="s">
        <v>336</v>
      </c>
      <c r="K79" s="13">
        <f t="shared" si="3"/>
        <v>24</v>
      </c>
      <c r="L79" s="13">
        <f t="shared" si="4"/>
        <v>24</v>
      </c>
      <c r="M79" s="13"/>
      <c r="N79" s="13"/>
      <c r="O79" s="13">
        <v>24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5" t="s">
        <v>136</v>
      </c>
      <c r="AA79" s="15" t="s">
        <v>137</v>
      </c>
      <c r="AB79" s="15" t="s">
        <v>138</v>
      </c>
      <c r="AC79" s="15" t="s">
        <v>138</v>
      </c>
      <c r="AD79" s="15" t="s">
        <v>138</v>
      </c>
      <c r="AE79" s="15" t="s">
        <v>138</v>
      </c>
      <c r="AF79" s="16">
        <v>5</v>
      </c>
      <c r="AG79" s="16">
        <v>11</v>
      </c>
      <c r="AH79" s="16">
        <v>25</v>
      </c>
      <c r="AI79" s="16">
        <v>76</v>
      </c>
      <c r="AJ79" s="15" t="s">
        <v>437</v>
      </c>
      <c r="AK79" s="15" t="s">
        <v>438</v>
      </c>
      <c r="AL79" s="8"/>
    </row>
    <row r="80" spans="1:38" s="3" customFormat="1" ht="75" customHeight="1" x14ac:dyDescent="0.15">
      <c r="A80" s="8" t="s">
        <v>127</v>
      </c>
      <c r="B80" s="9" t="s">
        <v>330</v>
      </c>
      <c r="C80" s="8" t="s">
        <v>439</v>
      </c>
      <c r="D80" s="8" t="s">
        <v>401</v>
      </c>
      <c r="E80" s="8" t="s">
        <v>228</v>
      </c>
      <c r="F80" s="8" t="s">
        <v>440</v>
      </c>
      <c r="G80" s="10">
        <v>2021</v>
      </c>
      <c r="H80" s="9" t="s">
        <v>334</v>
      </c>
      <c r="I80" s="8" t="s">
        <v>335</v>
      </c>
      <c r="J80" s="9" t="s">
        <v>336</v>
      </c>
      <c r="K80" s="13">
        <f t="shared" si="3"/>
        <v>30</v>
      </c>
      <c r="L80" s="13">
        <f t="shared" si="4"/>
        <v>30</v>
      </c>
      <c r="M80" s="13"/>
      <c r="N80" s="13"/>
      <c r="O80" s="13">
        <v>30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5" t="s">
        <v>136</v>
      </c>
      <c r="AA80" s="15" t="s">
        <v>137</v>
      </c>
      <c r="AB80" s="15" t="s">
        <v>138</v>
      </c>
      <c r="AC80" s="15" t="s">
        <v>138</v>
      </c>
      <c r="AD80" s="15" t="s">
        <v>138</v>
      </c>
      <c r="AE80" s="15" t="s">
        <v>138</v>
      </c>
      <c r="AF80" s="16">
        <v>7</v>
      </c>
      <c r="AG80" s="16">
        <v>28</v>
      </c>
      <c r="AH80" s="16">
        <v>60</v>
      </c>
      <c r="AI80" s="16">
        <v>133</v>
      </c>
      <c r="AJ80" s="15" t="s">
        <v>441</v>
      </c>
      <c r="AK80" s="15" t="s">
        <v>442</v>
      </c>
      <c r="AL80" s="8"/>
    </row>
    <row r="81" spans="1:38" s="3" customFormat="1" ht="75" customHeight="1" x14ac:dyDescent="0.15">
      <c r="A81" s="8" t="s">
        <v>127</v>
      </c>
      <c r="B81" s="9" t="s">
        <v>330</v>
      </c>
      <c r="C81" s="8" t="s">
        <v>443</v>
      </c>
      <c r="D81" s="8" t="s">
        <v>418</v>
      </c>
      <c r="E81" s="8" t="s">
        <v>376</v>
      </c>
      <c r="F81" s="8" t="s">
        <v>444</v>
      </c>
      <c r="G81" s="10">
        <v>2021</v>
      </c>
      <c r="H81" s="9" t="s">
        <v>334</v>
      </c>
      <c r="I81" s="8" t="s">
        <v>335</v>
      </c>
      <c r="J81" s="9" t="s">
        <v>336</v>
      </c>
      <c r="K81" s="13">
        <f t="shared" si="3"/>
        <v>9</v>
      </c>
      <c r="L81" s="13">
        <f t="shared" si="4"/>
        <v>9</v>
      </c>
      <c r="M81" s="13"/>
      <c r="N81" s="13"/>
      <c r="O81" s="13">
        <v>9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5" t="s">
        <v>136</v>
      </c>
      <c r="AA81" s="15" t="s">
        <v>137</v>
      </c>
      <c r="AB81" s="15" t="s">
        <v>138</v>
      </c>
      <c r="AC81" s="15" t="s">
        <v>138</v>
      </c>
      <c r="AD81" s="15" t="s">
        <v>138</v>
      </c>
      <c r="AE81" s="15" t="s">
        <v>138</v>
      </c>
      <c r="AF81" s="16">
        <v>3</v>
      </c>
      <c r="AG81" s="16">
        <v>10</v>
      </c>
      <c r="AH81" s="16">
        <v>40</v>
      </c>
      <c r="AI81" s="16">
        <v>108</v>
      </c>
      <c r="AJ81" s="15" t="s">
        <v>445</v>
      </c>
      <c r="AK81" s="15" t="s">
        <v>446</v>
      </c>
      <c r="AL81" s="8"/>
    </row>
    <row r="82" spans="1:38" s="3" customFormat="1" ht="75" customHeight="1" x14ac:dyDescent="0.15">
      <c r="A82" s="8" t="s">
        <v>127</v>
      </c>
      <c r="B82" s="9" t="s">
        <v>330</v>
      </c>
      <c r="C82" s="8" t="s">
        <v>447</v>
      </c>
      <c r="D82" s="8" t="s">
        <v>448</v>
      </c>
      <c r="E82" s="8" t="s">
        <v>214</v>
      </c>
      <c r="F82" s="8" t="s">
        <v>382</v>
      </c>
      <c r="G82" s="10">
        <v>2021</v>
      </c>
      <c r="H82" s="9" t="s">
        <v>334</v>
      </c>
      <c r="I82" s="8" t="s">
        <v>335</v>
      </c>
      <c r="J82" s="9" t="s">
        <v>336</v>
      </c>
      <c r="K82" s="13">
        <f t="shared" si="3"/>
        <v>20</v>
      </c>
      <c r="L82" s="13">
        <f t="shared" si="4"/>
        <v>20</v>
      </c>
      <c r="M82" s="13"/>
      <c r="N82" s="13"/>
      <c r="O82" s="13">
        <v>20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5" t="s">
        <v>136</v>
      </c>
      <c r="AA82" s="15" t="s">
        <v>137</v>
      </c>
      <c r="AB82" s="15" t="s">
        <v>138</v>
      </c>
      <c r="AC82" s="15" t="s">
        <v>138</v>
      </c>
      <c r="AD82" s="15" t="s">
        <v>138</v>
      </c>
      <c r="AE82" s="15" t="s">
        <v>138</v>
      </c>
      <c r="AF82" s="16">
        <v>1</v>
      </c>
      <c r="AG82" s="16">
        <v>3</v>
      </c>
      <c r="AH82" s="16">
        <v>25</v>
      </c>
      <c r="AI82" s="16">
        <v>87</v>
      </c>
      <c r="AJ82" s="15" t="s">
        <v>383</v>
      </c>
      <c r="AK82" s="15" t="s">
        <v>449</v>
      </c>
      <c r="AL82" s="8"/>
    </row>
    <row r="83" spans="1:38" s="3" customFormat="1" ht="75" customHeight="1" x14ac:dyDescent="0.15">
      <c r="A83" s="8" t="s">
        <v>127</v>
      </c>
      <c r="B83" s="9" t="s">
        <v>330</v>
      </c>
      <c r="C83" s="8" t="s">
        <v>450</v>
      </c>
      <c r="D83" s="8" t="s">
        <v>451</v>
      </c>
      <c r="E83" s="8" t="s">
        <v>195</v>
      </c>
      <c r="F83" s="8" t="s">
        <v>452</v>
      </c>
      <c r="G83" s="10">
        <v>2021</v>
      </c>
      <c r="H83" s="9" t="s">
        <v>334</v>
      </c>
      <c r="I83" s="8" t="s">
        <v>335</v>
      </c>
      <c r="J83" s="9" t="s">
        <v>336</v>
      </c>
      <c r="K83" s="13">
        <f t="shared" si="3"/>
        <v>41.3</v>
      </c>
      <c r="L83" s="13">
        <f t="shared" si="4"/>
        <v>41.3</v>
      </c>
      <c r="M83" s="13"/>
      <c r="N83" s="13"/>
      <c r="O83" s="13">
        <v>41.3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5" t="s">
        <v>136</v>
      </c>
      <c r="AA83" s="15" t="s">
        <v>137</v>
      </c>
      <c r="AB83" s="15" t="s">
        <v>138</v>
      </c>
      <c r="AC83" s="15" t="s">
        <v>138</v>
      </c>
      <c r="AD83" s="15" t="s">
        <v>138</v>
      </c>
      <c r="AE83" s="15" t="s">
        <v>138</v>
      </c>
      <c r="AF83" s="16">
        <v>17</v>
      </c>
      <c r="AG83" s="16">
        <v>55</v>
      </c>
      <c r="AH83" s="16">
        <v>136</v>
      </c>
      <c r="AI83" s="16">
        <v>617</v>
      </c>
      <c r="AJ83" s="15" t="s">
        <v>453</v>
      </c>
      <c r="AK83" s="15" t="s">
        <v>454</v>
      </c>
      <c r="AL83" s="8"/>
    </row>
    <row r="84" spans="1:38" s="3" customFormat="1" ht="75" customHeight="1" x14ac:dyDescent="0.15">
      <c r="A84" s="8" t="s">
        <v>127</v>
      </c>
      <c r="B84" s="9" t="s">
        <v>330</v>
      </c>
      <c r="C84" s="8" t="s">
        <v>427</v>
      </c>
      <c r="D84" s="8" t="s">
        <v>455</v>
      </c>
      <c r="E84" s="8" t="s">
        <v>186</v>
      </c>
      <c r="F84" s="8" t="s">
        <v>429</v>
      </c>
      <c r="G84" s="10">
        <v>2021</v>
      </c>
      <c r="H84" s="9" t="s">
        <v>334</v>
      </c>
      <c r="I84" s="8" t="s">
        <v>335</v>
      </c>
      <c r="J84" s="9" t="s">
        <v>336</v>
      </c>
      <c r="K84" s="13">
        <f t="shared" si="3"/>
        <v>10</v>
      </c>
      <c r="L84" s="13">
        <f t="shared" si="4"/>
        <v>10</v>
      </c>
      <c r="M84" s="13"/>
      <c r="N84" s="13"/>
      <c r="O84" s="13">
        <v>10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5" t="s">
        <v>136</v>
      </c>
      <c r="AA84" s="15" t="s">
        <v>137</v>
      </c>
      <c r="AB84" s="15" t="s">
        <v>138</v>
      </c>
      <c r="AC84" s="15" t="s">
        <v>138</v>
      </c>
      <c r="AD84" s="15" t="s">
        <v>138</v>
      </c>
      <c r="AE84" s="15" t="s">
        <v>138</v>
      </c>
      <c r="AF84" s="16">
        <v>0</v>
      </c>
      <c r="AG84" s="16">
        <v>0</v>
      </c>
      <c r="AH84" s="16">
        <v>4</v>
      </c>
      <c r="AI84" s="16">
        <v>32</v>
      </c>
      <c r="AJ84" s="15" t="s">
        <v>456</v>
      </c>
      <c r="AK84" s="15" t="s">
        <v>457</v>
      </c>
      <c r="AL84" s="8"/>
    </row>
    <row r="85" spans="1:38" s="3" customFormat="1" ht="75" customHeight="1" x14ac:dyDescent="0.15">
      <c r="A85" s="8" t="s">
        <v>127</v>
      </c>
      <c r="B85" s="9" t="s">
        <v>330</v>
      </c>
      <c r="C85" s="8" t="s">
        <v>394</v>
      </c>
      <c r="D85" s="8" t="s">
        <v>458</v>
      </c>
      <c r="E85" s="8" t="s">
        <v>396</v>
      </c>
      <c r="F85" s="8" t="s">
        <v>397</v>
      </c>
      <c r="G85" s="10">
        <v>2021</v>
      </c>
      <c r="H85" s="9" t="s">
        <v>334</v>
      </c>
      <c r="I85" s="8" t="s">
        <v>335</v>
      </c>
      <c r="J85" s="9" t="s">
        <v>336</v>
      </c>
      <c r="K85" s="13">
        <f t="shared" si="3"/>
        <v>4</v>
      </c>
      <c r="L85" s="13">
        <f t="shared" si="4"/>
        <v>4</v>
      </c>
      <c r="M85" s="13">
        <v>4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5" t="s">
        <v>136</v>
      </c>
      <c r="AA85" s="15" t="s">
        <v>137</v>
      </c>
      <c r="AB85" s="15" t="s">
        <v>138</v>
      </c>
      <c r="AC85" s="15" t="s">
        <v>138</v>
      </c>
      <c r="AD85" s="15" t="s">
        <v>138</v>
      </c>
      <c r="AE85" s="15" t="s">
        <v>138</v>
      </c>
      <c r="AF85" s="16">
        <v>3</v>
      </c>
      <c r="AG85" s="16">
        <v>7</v>
      </c>
      <c r="AH85" s="16">
        <v>32</v>
      </c>
      <c r="AI85" s="16">
        <v>105</v>
      </c>
      <c r="AJ85" s="15" t="s">
        <v>398</v>
      </c>
      <c r="AK85" s="15" t="s">
        <v>399</v>
      </c>
      <c r="AL85" s="8"/>
    </row>
    <row r="86" spans="1:38" s="3" customFormat="1" ht="75" customHeight="1" x14ac:dyDescent="0.15">
      <c r="A86" s="8" t="s">
        <v>127</v>
      </c>
      <c r="B86" s="9" t="s">
        <v>330</v>
      </c>
      <c r="C86" s="8" t="s">
        <v>459</v>
      </c>
      <c r="D86" s="8" t="s">
        <v>460</v>
      </c>
      <c r="E86" s="8" t="s">
        <v>365</v>
      </c>
      <c r="F86" s="8" t="s">
        <v>461</v>
      </c>
      <c r="G86" s="10">
        <v>2021</v>
      </c>
      <c r="H86" s="9" t="s">
        <v>334</v>
      </c>
      <c r="I86" s="8" t="s">
        <v>335</v>
      </c>
      <c r="J86" s="9" t="s">
        <v>336</v>
      </c>
      <c r="K86" s="13">
        <f t="shared" si="3"/>
        <v>20</v>
      </c>
      <c r="L86" s="13">
        <f t="shared" si="4"/>
        <v>20</v>
      </c>
      <c r="M86" s="13">
        <v>20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5" t="s">
        <v>136</v>
      </c>
      <c r="AA86" s="15" t="s">
        <v>137</v>
      </c>
      <c r="AB86" s="15" t="s">
        <v>138</v>
      </c>
      <c r="AC86" s="15" t="s">
        <v>138</v>
      </c>
      <c r="AD86" s="15" t="s">
        <v>138</v>
      </c>
      <c r="AE86" s="15" t="s">
        <v>138</v>
      </c>
      <c r="AF86" s="16">
        <v>5</v>
      </c>
      <c r="AG86" s="16">
        <v>13</v>
      </c>
      <c r="AH86" s="16">
        <v>64</v>
      </c>
      <c r="AI86" s="16">
        <v>310</v>
      </c>
      <c r="AJ86" s="15" t="s">
        <v>462</v>
      </c>
      <c r="AK86" s="15" t="s">
        <v>463</v>
      </c>
      <c r="AL86" s="8"/>
    </row>
    <row r="87" spans="1:38" s="3" customFormat="1" ht="75" customHeight="1" x14ac:dyDescent="0.15">
      <c r="A87" s="8" t="s">
        <v>127</v>
      </c>
      <c r="B87" s="9" t="s">
        <v>330</v>
      </c>
      <c r="C87" s="8" t="s">
        <v>464</v>
      </c>
      <c r="D87" s="8" t="s">
        <v>395</v>
      </c>
      <c r="E87" s="8" t="s">
        <v>365</v>
      </c>
      <c r="F87" s="8" t="s">
        <v>465</v>
      </c>
      <c r="G87" s="10">
        <v>2021</v>
      </c>
      <c r="H87" s="9" t="s">
        <v>334</v>
      </c>
      <c r="I87" s="8" t="s">
        <v>335</v>
      </c>
      <c r="J87" s="9" t="s">
        <v>336</v>
      </c>
      <c r="K87" s="13">
        <f t="shared" si="3"/>
        <v>8.3000000000000007</v>
      </c>
      <c r="L87" s="13">
        <f t="shared" si="4"/>
        <v>8.3000000000000007</v>
      </c>
      <c r="M87" s="13"/>
      <c r="N87" s="13"/>
      <c r="O87" s="13">
        <v>8.3000000000000007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5" t="s">
        <v>136</v>
      </c>
      <c r="AA87" s="15" t="s">
        <v>137</v>
      </c>
      <c r="AB87" s="15" t="s">
        <v>138</v>
      </c>
      <c r="AC87" s="15" t="s">
        <v>138</v>
      </c>
      <c r="AD87" s="15" t="s">
        <v>138</v>
      </c>
      <c r="AE87" s="15" t="s">
        <v>138</v>
      </c>
      <c r="AF87" s="16">
        <v>6</v>
      </c>
      <c r="AG87" s="16">
        <v>15</v>
      </c>
      <c r="AH87" s="16">
        <v>15</v>
      </c>
      <c r="AI87" s="16">
        <v>58</v>
      </c>
      <c r="AJ87" s="15" t="s">
        <v>466</v>
      </c>
      <c r="AK87" s="15" t="s">
        <v>467</v>
      </c>
      <c r="AL87" s="8"/>
    </row>
    <row r="88" spans="1:38" s="3" customFormat="1" ht="75" customHeight="1" x14ac:dyDescent="0.15">
      <c r="A88" s="8" t="s">
        <v>127</v>
      </c>
      <c r="B88" s="9" t="s">
        <v>330</v>
      </c>
      <c r="C88" s="8" t="s">
        <v>468</v>
      </c>
      <c r="D88" s="8" t="s">
        <v>469</v>
      </c>
      <c r="E88" s="8" t="s">
        <v>155</v>
      </c>
      <c r="F88" s="8" t="s">
        <v>155</v>
      </c>
      <c r="G88" s="10">
        <v>2021</v>
      </c>
      <c r="H88" s="9" t="s">
        <v>470</v>
      </c>
      <c r="I88" s="8" t="s">
        <v>471</v>
      </c>
      <c r="J88" s="9" t="s">
        <v>472</v>
      </c>
      <c r="K88" s="13">
        <f t="shared" ref="K88:K141" si="5">L88+Q88+R88+S88+T88+U88+V88+W88+X88+Y88</f>
        <v>20</v>
      </c>
      <c r="L88" s="13">
        <f t="shared" ref="L88:L141" si="6">M88+N88+O88+P88</f>
        <v>20</v>
      </c>
      <c r="M88" s="13"/>
      <c r="N88" s="13"/>
      <c r="O88" s="13"/>
      <c r="P88" s="13">
        <v>20</v>
      </c>
      <c r="Q88" s="13"/>
      <c r="R88" s="13"/>
      <c r="S88" s="13"/>
      <c r="T88" s="13"/>
      <c r="U88" s="13"/>
      <c r="V88" s="13"/>
      <c r="W88" s="13"/>
      <c r="X88" s="13"/>
      <c r="Y88" s="13"/>
      <c r="Z88" s="15" t="s">
        <v>136</v>
      </c>
      <c r="AA88" s="15" t="s">
        <v>137</v>
      </c>
      <c r="AB88" s="15" t="s">
        <v>138</v>
      </c>
      <c r="AC88" s="15" t="s">
        <v>138</v>
      </c>
      <c r="AD88" s="15" t="s">
        <v>138</v>
      </c>
      <c r="AE88" s="15" t="s">
        <v>138</v>
      </c>
      <c r="AF88" s="16">
        <v>1100</v>
      </c>
      <c r="AG88" s="16">
        <v>4580</v>
      </c>
      <c r="AH88" s="16">
        <v>2172</v>
      </c>
      <c r="AI88" s="16">
        <v>7600</v>
      </c>
      <c r="AJ88" s="15" t="s">
        <v>473</v>
      </c>
      <c r="AK88" s="15" t="s">
        <v>474</v>
      </c>
      <c r="AL88" s="8"/>
    </row>
    <row r="89" spans="1:38" s="3" customFormat="1" ht="75" customHeight="1" x14ac:dyDescent="0.15">
      <c r="A89" s="8" t="s">
        <v>127</v>
      </c>
      <c r="B89" s="9" t="s">
        <v>330</v>
      </c>
      <c r="C89" s="8" t="s">
        <v>475</v>
      </c>
      <c r="D89" s="8" t="s">
        <v>476</v>
      </c>
      <c r="E89" s="8" t="s">
        <v>155</v>
      </c>
      <c r="F89" s="8" t="s">
        <v>155</v>
      </c>
      <c r="G89" s="10">
        <v>2021</v>
      </c>
      <c r="H89" s="9" t="s">
        <v>470</v>
      </c>
      <c r="I89" s="8" t="s">
        <v>471</v>
      </c>
      <c r="J89" s="9" t="s">
        <v>472</v>
      </c>
      <c r="K89" s="13">
        <f t="shared" si="5"/>
        <v>10</v>
      </c>
      <c r="L89" s="13">
        <f t="shared" si="6"/>
        <v>10</v>
      </c>
      <c r="M89" s="13"/>
      <c r="N89" s="13"/>
      <c r="O89" s="13"/>
      <c r="P89" s="13">
        <v>10</v>
      </c>
      <c r="Q89" s="13"/>
      <c r="R89" s="13"/>
      <c r="S89" s="13"/>
      <c r="T89" s="13"/>
      <c r="U89" s="13"/>
      <c r="V89" s="13"/>
      <c r="W89" s="13"/>
      <c r="X89" s="13"/>
      <c r="Y89" s="13"/>
      <c r="Z89" s="15" t="s">
        <v>136</v>
      </c>
      <c r="AA89" s="15" t="s">
        <v>137</v>
      </c>
      <c r="AB89" s="15" t="s">
        <v>138</v>
      </c>
      <c r="AC89" s="15" t="s">
        <v>138</v>
      </c>
      <c r="AD89" s="15" t="s">
        <v>138</v>
      </c>
      <c r="AE89" s="15" t="s">
        <v>138</v>
      </c>
      <c r="AF89" s="16">
        <v>182</v>
      </c>
      <c r="AG89" s="16">
        <v>680</v>
      </c>
      <c r="AH89" s="16">
        <v>182</v>
      </c>
      <c r="AI89" s="16">
        <v>680</v>
      </c>
      <c r="AJ89" s="15" t="s">
        <v>477</v>
      </c>
      <c r="AK89" s="15" t="s">
        <v>478</v>
      </c>
      <c r="AL89" s="8"/>
    </row>
    <row r="90" spans="1:38" s="3" customFormat="1" ht="75" customHeight="1" x14ac:dyDescent="0.15">
      <c r="A90" s="8" t="s">
        <v>127</v>
      </c>
      <c r="B90" s="9" t="s">
        <v>330</v>
      </c>
      <c r="C90" s="8" t="s">
        <v>479</v>
      </c>
      <c r="D90" s="8" t="s">
        <v>480</v>
      </c>
      <c r="E90" s="8" t="s">
        <v>155</v>
      </c>
      <c r="F90" s="8" t="s">
        <v>155</v>
      </c>
      <c r="G90" s="10">
        <v>2021</v>
      </c>
      <c r="H90" s="9" t="s">
        <v>470</v>
      </c>
      <c r="I90" s="8" t="s">
        <v>471</v>
      </c>
      <c r="J90" s="9" t="s">
        <v>472</v>
      </c>
      <c r="K90" s="13">
        <f t="shared" si="5"/>
        <v>30</v>
      </c>
      <c r="L90" s="13">
        <f t="shared" si="6"/>
        <v>30</v>
      </c>
      <c r="M90" s="13"/>
      <c r="N90" s="13"/>
      <c r="O90" s="13"/>
      <c r="P90" s="13">
        <v>30</v>
      </c>
      <c r="Q90" s="13"/>
      <c r="R90" s="13"/>
      <c r="S90" s="13"/>
      <c r="T90" s="13"/>
      <c r="U90" s="13"/>
      <c r="V90" s="13"/>
      <c r="W90" s="13"/>
      <c r="X90" s="13"/>
      <c r="Y90" s="13"/>
      <c r="Z90" s="15" t="s">
        <v>136</v>
      </c>
      <c r="AA90" s="15" t="s">
        <v>137</v>
      </c>
      <c r="AB90" s="15" t="s">
        <v>138</v>
      </c>
      <c r="AC90" s="15" t="s">
        <v>138</v>
      </c>
      <c r="AD90" s="15" t="s">
        <v>138</v>
      </c>
      <c r="AE90" s="15" t="s">
        <v>138</v>
      </c>
      <c r="AF90" s="16">
        <v>182</v>
      </c>
      <c r="AG90" s="16">
        <v>680</v>
      </c>
      <c r="AH90" s="16">
        <v>182</v>
      </c>
      <c r="AI90" s="16">
        <v>680</v>
      </c>
      <c r="AJ90" s="15" t="s">
        <v>477</v>
      </c>
      <c r="AK90" s="15" t="s">
        <v>478</v>
      </c>
      <c r="AL90" s="8"/>
    </row>
    <row r="91" spans="1:38" s="3" customFormat="1" ht="75" customHeight="1" x14ac:dyDescent="0.15">
      <c r="A91" s="8" t="s">
        <v>127</v>
      </c>
      <c r="B91" s="9" t="s">
        <v>330</v>
      </c>
      <c r="C91" s="8" t="s">
        <v>481</v>
      </c>
      <c r="D91" s="8" t="s">
        <v>482</v>
      </c>
      <c r="E91" s="8" t="s">
        <v>155</v>
      </c>
      <c r="F91" s="8" t="s">
        <v>155</v>
      </c>
      <c r="G91" s="10">
        <v>2021</v>
      </c>
      <c r="H91" s="9" t="s">
        <v>470</v>
      </c>
      <c r="I91" s="8" t="s">
        <v>471</v>
      </c>
      <c r="J91" s="9" t="s">
        <v>472</v>
      </c>
      <c r="K91" s="13">
        <f t="shared" si="5"/>
        <v>1252</v>
      </c>
      <c r="L91" s="13">
        <f t="shared" si="6"/>
        <v>1252</v>
      </c>
      <c r="M91" s="13"/>
      <c r="N91" s="13"/>
      <c r="O91" s="13"/>
      <c r="P91" s="13">
        <v>1252</v>
      </c>
      <c r="Q91" s="13"/>
      <c r="R91" s="13"/>
      <c r="S91" s="13"/>
      <c r="T91" s="13"/>
      <c r="U91" s="13"/>
      <c r="V91" s="13"/>
      <c r="W91" s="13"/>
      <c r="X91" s="13"/>
      <c r="Y91" s="13"/>
      <c r="Z91" s="15" t="s">
        <v>136</v>
      </c>
      <c r="AA91" s="15" t="s">
        <v>137</v>
      </c>
      <c r="AB91" s="15" t="s">
        <v>138</v>
      </c>
      <c r="AC91" s="15" t="s">
        <v>138</v>
      </c>
      <c r="AD91" s="15" t="s">
        <v>138</v>
      </c>
      <c r="AE91" s="15" t="s">
        <v>138</v>
      </c>
      <c r="AF91" s="16">
        <v>182</v>
      </c>
      <c r="AG91" s="16">
        <v>680</v>
      </c>
      <c r="AH91" s="16">
        <v>182</v>
      </c>
      <c r="AI91" s="16">
        <v>680</v>
      </c>
      <c r="AJ91" s="15" t="s">
        <v>483</v>
      </c>
      <c r="AK91" s="15" t="s">
        <v>478</v>
      </c>
      <c r="AL91" s="8"/>
    </row>
    <row r="92" spans="1:38" s="3" customFormat="1" ht="75" customHeight="1" x14ac:dyDescent="0.15">
      <c r="A92" s="8" t="s">
        <v>127</v>
      </c>
      <c r="B92" s="9" t="s">
        <v>330</v>
      </c>
      <c r="C92" s="8" t="s">
        <v>484</v>
      </c>
      <c r="D92" s="8" t="s">
        <v>485</v>
      </c>
      <c r="E92" s="8" t="s">
        <v>155</v>
      </c>
      <c r="F92" s="8" t="s">
        <v>155</v>
      </c>
      <c r="G92" s="10">
        <v>2021</v>
      </c>
      <c r="H92" s="9" t="s">
        <v>470</v>
      </c>
      <c r="I92" s="8" t="s">
        <v>471</v>
      </c>
      <c r="J92" s="9" t="s">
        <v>472</v>
      </c>
      <c r="K92" s="13">
        <f t="shared" si="5"/>
        <v>800</v>
      </c>
      <c r="L92" s="13">
        <f t="shared" si="6"/>
        <v>800</v>
      </c>
      <c r="M92" s="13"/>
      <c r="N92" s="13"/>
      <c r="O92" s="13"/>
      <c r="P92" s="13">
        <v>800</v>
      </c>
      <c r="Q92" s="13"/>
      <c r="R92" s="13"/>
      <c r="S92" s="13"/>
      <c r="T92" s="13"/>
      <c r="U92" s="13"/>
      <c r="V92" s="13"/>
      <c r="W92" s="13"/>
      <c r="X92" s="13"/>
      <c r="Y92" s="13"/>
      <c r="Z92" s="15" t="s">
        <v>136</v>
      </c>
      <c r="AA92" s="15" t="s">
        <v>137</v>
      </c>
      <c r="AB92" s="15" t="s">
        <v>138</v>
      </c>
      <c r="AC92" s="15" t="s">
        <v>138</v>
      </c>
      <c r="AD92" s="15" t="s">
        <v>138</v>
      </c>
      <c r="AE92" s="15" t="s">
        <v>138</v>
      </c>
      <c r="AF92" s="16">
        <v>5</v>
      </c>
      <c r="AG92" s="16">
        <v>20</v>
      </c>
      <c r="AH92" s="16">
        <v>70</v>
      </c>
      <c r="AI92" s="16">
        <v>320</v>
      </c>
      <c r="AJ92" s="15" t="s">
        <v>486</v>
      </c>
      <c r="AK92" s="15" t="s">
        <v>487</v>
      </c>
      <c r="AL92" s="8"/>
    </row>
    <row r="93" spans="1:38" s="3" customFormat="1" ht="75" customHeight="1" x14ac:dyDescent="0.15">
      <c r="A93" s="8" t="s">
        <v>127</v>
      </c>
      <c r="B93" s="9" t="s">
        <v>330</v>
      </c>
      <c r="C93" s="8" t="s">
        <v>488</v>
      </c>
      <c r="D93" s="8" t="s">
        <v>489</v>
      </c>
      <c r="E93" s="8" t="s">
        <v>169</v>
      </c>
      <c r="F93" s="8" t="s">
        <v>169</v>
      </c>
      <c r="G93" s="10">
        <v>2021</v>
      </c>
      <c r="H93" s="9" t="s">
        <v>490</v>
      </c>
      <c r="I93" s="8" t="s">
        <v>491</v>
      </c>
      <c r="J93" s="9" t="s">
        <v>492</v>
      </c>
      <c r="K93" s="13">
        <f t="shared" si="5"/>
        <v>49.8</v>
      </c>
      <c r="L93" s="13">
        <f t="shared" si="6"/>
        <v>49.8</v>
      </c>
      <c r="M93" s="13"/>
      <c r="N93" s="13"/>
      <c r="O93" s="13">
        <v>49.8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5" t="s">
        <v>136</v>
      </c>
      <c r="AA93" s="15" t="s">
        <v>137</v>
      </c>
      <c r="AB93" s="15" t="s">
        <v>138</v>
      </c>
      <c r="AC93" s="15" t="s">
        <v>138</v>
      </c>
      <c r="AD93" s="15" t="s">
        <v>138</v>
      </c>
      <c r="AE93" s="15" t="s">
        <v>138</v>
      </c>
      <c r="AF93" s="16">
        <v>9</v>
      </c>
      <c r="AG93" s="16">
        <v>22</v>
      </c>
      <c r="AH93" s="16">
        <v>59</v>
      </c>
      <c r="AI93" s="16">
        <v>260</v>
      </c>
      <c r="AJ93" s="15" t="s">
        <v>493</v>
      </c>
      <c r="AK93" s="15" t="s">
        <v>494</v>
      </c>
      <c r="AL93" s="8"/>
    </row>
    <row r="94" spans="1:38" s="3" customFormat="1" ht="75" customHeight="1" x14ac:dyDescent="0.15">
      <c r="A94" s="8" t="s">
        <v>127</v>
      </c>
      <c r="B94" s="9" t="s">
        <v>330</v>
      </c>
      <c r="C94" s="8" t="s">
        <v>495</v>
      </c>
      <c r="D94" s="8" t="s">
        <v>496</v>
      </c>
      <c r="E94" s="8" t="s">
        <v>405</v>
      </c>
      <c r="F94" s="8" t="s">
        <v>497</v>
      </c>
      <c r="G94" s="10">
        <v>2021</v>
      </c>
      <c r="H94" s="9" t="s">
        <v>490</v>
      </c>
      <c r="I94" s="8" t="s">
        <v>491</v>
      </c>
      <c r="J94" s="9" t="s">
        <v>492</v>
      </c>
      <c r="K94" s="13">
        <f t="shared" si="5"/>
        <v>41.2</v>
      </c>
      <c r="L94" s="13">
        <f t="shared" si="6"/>
        <v>41.2</v>
      </c>
      <c r="M94" s="13"/>
      <c r="N94" s="13"/>
      <c r="O94" s="13">
        <v>41.2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5" t="s">
        <v>136</v>
      </c>
      <c r="AA94" s="15" t="s">
        <v>137</v>
      </c>
      <c r="AB94" s="15" t="s">
        <v>138</v>
      </c>
      <c r="AC94" s="15" t="s">
        <v>138</v>
      </c>
      <c r="AD94" s="15" t="s">
        <v>138</v>
      </c>
      <c r="AE94" s="15" t="s">
        <v>138</v>
      </c>
      <c r="AF94" s="16">
        <v>12</v>
      </c>
      <c r="AG94" s="16">
        <v>28</v>
      </c>
      <c r="AH94" s="16">
        <v>132</v>
      </c>
      <c r="AI94" s="16">
        <v>530</v>
      </c>
      <c r="AJ94" s="15" t="s">
        <v>498</v>
      </c>
      <c r="AK94" s="15" t="s">
        <v>499</v>
      </c>
      <c r="AL94" s="8"/>
    </row>
    <row r="95" spans="1:38" s="3" customFormat="1" ht="75" customHeight="1" x14ac:dyDescent="0.15">
      <c r="A95" s="8" t="s">
        <v>127</v>
      </c>
      <c r="B95" s="9" t="s">
        <v>330</v>
      </c>
      <c r="C95" s="8" t="s">
        <v>500</v>
      </c>
      <c r="D95" s="8" t="s">
        <v>501</v>
      </c>
      <c r="E95" s="8" t="s">
        <v>131</v>
      </c>
      <c r="F95" s="8" t="s">
        <v>131</v>
      </c>
      <c r="G95" s="10">
        <v>2021</v>
      </c>
      <c r="H95" s="9" t="s">
        <v>490</v>
      </c>
      <c r="I95" s="8" t="s">
        <v>491</v>
      </c>
      <c r="J95" s="9" t="s">
        <v>492</v>
      </c>
      <c r="K95" s="13">
        <f t="shared" si="5"/>
        <v>30</v>
      </c>
      <c r="L95" s="13">
        <f t="shared" si="6"/>
        <v>30</v>
      </c>
      <c r="M95" s="13"/>
      <c r="N95" s="13"/>
      <c r="O95" s="13">
        <v>30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5" t="s">
        <v>136</v>
      </c>
      <c r="AA95" s="15" t="s">
        <v>137</v>
      </c>
      <c r="AB95" s="15" t="s">
        <v>138</v>
      </c>
      <c r="AC95" s="15" t="s">
        <v>138</v>
      </c>
      <c r="AD95" s="15" t="s">
        <v>138</v>
      </c>
      <c r="AE95" s="15" t="s">
        <v>138</v>
      </c>
      <c r="AF95" s="16">
        <v>5</v>
      </c>
      <c r="AG95" s="16">
        <v>11</v>
      </c>
      <c r="AH95" s="16">
        <v>71</v>
      </c>
      <c r="AI95" s="16">
        <v>323</v>
      </c>
      <c r="AJ95" s="15" t="s">
        <v>502</v>
      </c>
      <c r="AK95" s="15" t="s">
        <v>503</v>
      </c>
      <c r="AL95" s="8"/>
    </row>
    <row r="96" spans="1:38" s="3" customFormat="1" ht="75" customHeight="1" x14ac:dyDescent="0.15">
      <c r="A96" s="8" t="s">
        <v>127</v>
      </c>
      <c r="B96" s="9" t="s">
        <v>330</v>
      </c>
      <c r="C96" s="8" t="s">
        <v>504</v>
      </c>
      <c r="D96" s="8" t="s">
        <v>505</v>
      </c>
      <c r="E96" s="8" t="s">
        <v>209</v>
      </c>
      <c r="F96" s="8" t="s">
        <v>209</v>
      </c>
      <c r="G96" s="10">
        <v>2021</v>
      </c>
      <c r="H96" s="9" t="s">
        <v>490</v>
      </c>
      <c r="I96" s="8" t="s">
        <v>491</v>
      </c>
      <c r="J96" s="9" t="s">
        <v>492</v>
      </c>
      <c r="K96" s="13">
        <f t="shared" si="5"/>
        <v>200</v>
      </c>
      <c r="L96" s="13">
        <f t="shared" si="6"/>
        <v>200</v>
      </c>
      <c r="M96" s="13">
        <v>200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5" t="s">
        <v>136</v>
      </c>
      <c r="AA96" s="15" t="s">
        <v>137</v>
      </c>
      <c r="AB96" s="15" t="s">
        <v>138</v>
      </c>
      <c r="AC96" s="15" t="s">
        <v>138</v>
      </c>
      <c r="AD96" s="15" t="s">
        <v>138</v>
      </c>
      <c r="AE96" s="15" t="s">
        <v>138</v>
      </c>
      <c r="AF96" s="16">
        <v>40</v>
      </c>
      <c r="AG96" s="16">
        <v>42</v>
      </c>
      <c r="AH96" s="16">
        <v>34</v>
      </c>
      <c r="AI96" s="16">
        <v>135</v>
      </c>
      <c r="AJ96" s="15" t="s">
        <v>506</v>
      </c>
      <c r="AK96" s="15" t="s">
        <v>507</v>
      </c>
      <c r="AL96" s="8"/>
    </row>
    <row r="97" spans="1:38" s="3" customFormat="1" ht="75" customHeight="1" x14ac:dyDescent="0.15">
      <c r="A97" s="8" t="s">
        <v>127</v>
      </c>
      <c r="B97" s="9" t="s">
        <v>330</v>
      </c>
      <c r="C97" s="8" t="s">
        <v>508</v>
      </c>
      <c r="D97" s="8" t="s">
        <v>509</v>
      </c>
      <c r="E97" s="8" t="s">
        <v>195</v>
      </c>
      <c r="F97" s="8" t="s">
        <v>195</v>
      </c>
      <c r="G97" s="10">
        <v>2021</v>
      </c>
      <c r="H97" s="9" t="s">
        <v>490</v>
      </c>
      <c r="I97" s="8" t="s">
        <v>491</v>
      </c>
      <c r="J97" s="9" t="s">
        <v>492</v>
      </c>
      <c r="K97" s="13">
        <f t="shared" si="5"/>
        <v>180</v>
      </c>
      <c r="L97" s="13">
        <f t="shared" si="6"/>
        <v>180</v>
      </c>
      <c r="M97" s="13"/>
      <c r="N97" s="13"/>
      <c r="O97" s="13">
        <v>180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5" t="s">
        <v>136</v>
      </c>
      <c r="AA97" s="15" t="s">
        <v>137</v>
      </c>
      <c r="AB97" s="15" t="s">
        <v>138</v>
      </c>
      <c r="AC97" s="15" t="s">
        <v>138</v>
      </c>
      <c r="AD97" s="15" t="s">
        <v>138</v>
      </c>
      <c r="AE97" s="15" t="s">
        <v>138</v>
      </c>
      <c r="AF97" s="16">
        <v>3</v>
      </c>
      <c r="AG97" s="16">
        <v>10</v>
      </c>
      <c r="AH97" s="16">
        <v>51</v>
      </c>
      <c r="AI97" s="16">
        <v>203</v>
      </c>
      <c r="AJ97" s="15" t="s">
        <v>510</v>
      </c>
      <c r="AK97" s="15" t="s">
        <v>511</v>
      </c>
      <c r="AL97" s="8"/>
    </row>
    <row r="98" spans="1:38" s="3" customFormat="1" ht="75" customHeight="1" x14ac:dyDescent="0.15">
      <c r="A98" s="8" t="s">
        <v>127</v>
      </c>
      <c r="B98" s="9" t="s">
        <v>330</v>
      </c>
      <c r="C98" s="8" t="s">
        <v>512</v>
      </c>
      <c r="D98" s="8" t="s">
        <v>513</v>
      </c>
      <c r="E98" s="8" t="s">
        <v>204</v>
      </c>
      <c r="F98" s="8" t="s">
        <v>131</v>
      </c>
      <c r="G98" s="10">
        <v>2021</v>
      </c>
      <c r="H98" s="9" t="s">
        <v>490</v>
      </c>
      <c r="I98" s="8" t="s">
        <v>491</v>
      </c>
      <c r="J98" s="9" t="s">
        <v>492</v>
      </c>
      <c r="K98" s="13">
        <f t="shared" si="5"/>
        <v>183</v>
      </c>
      <c r="L98" s="13">
        <f t="shared" si="6"/>
        <v>183</v>
      </c>
      <c r="M98" s="13"/>
      <c r="N98" s="13"/>
      <c r="O98" s="13"/>
      <c r="P98" s="13">
        <v>183</v>
      </c>
      <c r="Q98" s="13"/>
      <c r="R98" s="13"/>
      <c r="S98" s="13"/>
      <c r="T98" s="13"/>
      <c r="U98" s="13"/>
      <c r="V98" s="13"/>
      <c r="W98" s="13"/>
      <c r="X98" s="13"/>
      <c r="Y98" s="13"/>
      <c r="Z98" s="15" t="s">
        <v>136</v>
      </c>
      <c r="AA98" s="15" t="s">
        <v>137</v>
      </c>
      <c r="AB98" s="15" t="s">
        <v>138</v>
      </c>
      <c r="AC98" s="15" t="s">
        <v>138</v>
      </c>
      <c r="AD98" s="15" t="s">
        <v>138</v>
      </c>
      <c r="AE98" s="15" t="s">
        <v>138</v>
      </c>
      <c r="AF98" s="16">
        <v>12</v>
      </c>
      <c r="AG98" s="16">
        <v>49</v>
      </c>
      <c r="AH98" s="16">
        <v>253</v>
      </c>
      <c r="AI98" s="16">
        <v>1010</v>
      </c>
      <c r="AJ98" s="15" t="s">
        <v>514</v>
      </c>
      <c r="AK98" s="15" t="s">
        <v>515</v>
      </c>
      <c r="AL98" s="8"/>
    </row>
    <row r="99" spans="1:38" s="3" customFormat="1" ht="75" customHeight="1" x14ac:dyDescent="0.15">
      <c r="A99" s="8" t="s">
        <v>127</v>
      </c>
      <c r="B99" s="9" t="s">
        <v>330</v>
      </c>
      <c r="C99" s="8" t="s">
        <v>516</v>
      </c>
      <c r="D99" s="8" t="s">
        <v>517</v>
      </c>
      <c r="E99" s="8" t="s">
        <v>195</v>
      </c>
      <c r="F99" s="8" t="s">
        <v>195</v>
      </c>
      <c r="G99" s="10">
        <v>2021</v>
      </c>
      <c r="H99" s="9" t="s">
        <v>490</v>
      </c>
      <c r="I99" s="8" t="s">
        <v>491</v>
      </c>
      <c r="J99" s="9" t="s">
        <v>492</v>
      </c>
      <c r="K99" s="13">
        <f t="shared" si="5"/>
        <v>116</v>
      </c>
      <c r="L99" s="13">
        <f t="shared" si="6"/>
        <v>116</v>
      </c>
      <c r="M99" s="13"/>
      <c r="N99" s="13"/>
      <c r="O99" s="13"/>
      <c r="P99" s="13">
        <v>116</v>
      </c>
      <c r="Q99" s="13"/>
      <c r="R99" s="13"/>
      <c r="S99" s="13"/>
      <c r="T99" s="13"/>
      <c r="U99" s="13"/>
      <c r="V99" s="13"/>
      <c r="W99" s="13"/>
      <c r="X99" s="13"/>
      <c r="Y99" s="13"/>
      <c r="Z99" s="15" t="s">
        <v>136</v>
      </c>
      <c r="AA99" s="15" t="s">
        <v>137</v>
      </c>
      <c r="AB99" s="15" t="s">
        <v>138</v>
      </c>
      <c r="AC99" s="15" t="s">
        <v>138</v>
      </c>
      <c r="AD99" s="15" t="s">
        <v>138</v>
      </c>
      <c r="AE99" s="15" t="s">
        <v>138</v>
      </c>
      <c r="AF99" s="16">
        <v>7</v>
      </c>
      <c r="AG99" s="16">
        <v>26</v>
      </c>
      <c r="AH99" s="16">
        <v>29</v>
      </c>
      <c r="AI99" s="16">
        <v>110</v>
      </c>
      <c r="AJ99" s="15" t="s">
        <v>518</v>
      </c>
      <c r="AK99" s="15" t="s">
        <v>519</v>
      </c>
      <c r="AL99" s="8"/>
    </row>
    <row r="100" spans="1:38" s="3" customFormat="1" ht="75" customHeight="1" x14ac:dyDescent="0.15">
      <c r="A100" s="8" t="s">
        <v>127</v>
      </c>
      <c r="B100" s="9" t="s">
        <v>330</v>
      </c>
      <c r="C100" s="8" t="s">
        <v>520</v>
      </c>
      <c r="D100" s="8" t="s">
        <v>521</v>
      </c>
      <c r="E100" s="8" t="s">
        <v>195</v>
      </c>
      <c r="F100" s="8" t="s">
        <v>195</v>
      </c>
      <c r="G100" s="10">
        <v>2021</v>
      </c>
      <c r="H100" s="9" t="s">
        <v>490</v>
      </c>
      <c r="I100" s="8" t="s">
        <v>491</v>
      </c>
      <c r="J100" s="9" t="s">
        <v>492</v>
      </c>
      <c r="K100" s="13">
        <f t="shared" si="5"/>
        <v>50</v>
      </c>
      <c r="L100" s="13">
        <f t="shared" si="6"/>
        <v>50</v>
      </c>
      <c r="M100" s="13"/>
      <c r="N100" s="13"/>
      <c r="O100" s="13"/>
      <c r="P100" s="13">
        <v>50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5" t="s">
        <v>136</v>
      </c>
      <c r="AA100" s="15" t="s">
        <v>137</v>
      </c>
      <c r="AB100" s="15" t="s">
        <v>138</v>
      </c>
      <c r="AC100" s="15" t="s">
        <v>138</v>
      </c>
      <c r="AD100" s="15" t="s">
        <v>138</v>
      </c>
      <c r="AE100" s="15" t="s">
        <v>138</v>
      </c>
      <c r="AF100" s="16">
        <v>6</v>
      </c>
      <c r="AG100" s="16">
        <v>24</v>
      </c>
      <c r="AH100" s="16">
        <v>252</v>
      </c>
      <c r="AI100" s="16">
        <v>1300</v>
      </c>
      <c r="AJ100" s="15" t="s">
        <v>522</v>
      </c>
      <c r="AK100" s="15" t="s">
        <v>523</v>
      </c>
      <c r="AL100" s="8"/>
    </row>
    <row r="101" spans="1:38" s="3" customFormat="1" ht="75" customHeight="1" x14ac:dyDescent="0.15">
      <c r="A101" s="8" t="s">
        <v>127</v>
      </c>
      <c r="B101" s="9" t="s">
        <v>330</v>
      </c>
      <c r="C101" s="8" t="s">
        <v>524</v>
      </c>
      <c r="D101" s="8" t="s">
        <v>525</v>
      </c>
      <c r="E101" s="8" t="s">
        <v>209</v>
      </c>
      <c r="F101" s="8" t="s">
        <v>526</v>
      </c>
      <c r="G101" s="10">
        <v>2021</v>
      </c>
      <c r="H101" s="9" t="s">
        <v>490</v>
      </c>
      <c r="I101" s="8" t="s">
        <v>491</v>
      </c>
      <c r="J101" s="9" t="s">
        <v>492</v>
      </c>
      <c r="K101" s="13">
        <f t="shared" si="5"/>
        <v>79.5</v>
      </c>
      <c r="L101" s="13">
        <f t="shared" si="6"/>
        <v>79.5</v>
      </c>
      <c r="M101" s="13"/>
      <c r="N101" s="13"/>
      <c r="O101" s="13"/>
      <c r="P101" s="13">
        <v>79.5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5" t="s">
        <v>136</v>
      </c>
      <c r="AA101" s="15" t="s">
        <v>137</v>
      </c>
      <c r="AB101" s="15" t="s">
        <v>138</v>
      </c>
      <c r="AC101" s="15" t="s">
        <v>138</v>
      </c>
      <c r="AD101" s="15" t="s">
        <v>138</v>
      </c>
      <c r="AE101" s="15" t="s">
        <v>138</v>
      </c>
      <c r="AF101" s="16">
        <v>7</v>
      </c>
      <c r="AG101" s="16">
        <v>26</v>
      </c>
      <c r="AH101" s="16">
        <v>29</v>
      </c>
      <c r="AI101" s="16">
        <v>110</v>
      </c>
      <c r="AJ101" s="15" t="s">
        <v>518</v>
      </c>
      <c r="AK101" s="15" t="s">
        <v>519</v>
      </c>
      <c r="AL101" s="8"/>
    </row>
    <row r="102" spans="1:38" s="3" customFormat="1" ht="75" customHeight="1" x14ac:dyDescent="0.15">
      <c r="A102" s="8" t="s">
        <v>127</v>
      </c>
      <c r="B102" s="9" t="s">
        <v>330</v>
      </c>
      <c r="C102" s="8" t="s">
        <v>527</v>
      </c>
      <c r="D102" s="8" t="s">
        <v>528</v>
      </c>
      <c r="E102" s="8" t="s">
        <v>169</v>
      </c>
      <c r="F102" s="8" t="s">
        <v>175</v>
      </c>
      <c r="G102" s="10">
        <v>2021</v>
      </c>
      <c r="H102" s="9" t="s">
        <v>490</v>
      </c>
      <c r="I102" s="8" t="s">
        <v>491</v>
      </c>
      <c r="J102" s="9" t="s">
        <v>492</v>
      </c>
      <c r="K102" s="13">
        <f t="shared" si="5"/>
        <v>5.75</v>
      </c>
      <c r="L102" s="13">
        <f t="shared" si="6"/>
        <v>5.75</v>
      </c>
      <c r="M102" s="13"/>
      <c r="N102" s="13"/>
      <c r="O102" s="13"/>
      <c r="P102" s="13">
        <v>5.75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5" t="s">
        <v>136</v>
      </c>
      <c r="AA102" s="15" t="s">
        <v>137</v>
      </c>
      <c r="AB102" s="15" t="s">
        <v>138</v>
      </c>
      <c r="AC102" s="15" t="s">
        <v>138</v>
      </c>
      <c r="AD102" s="15" t="s">
        <v>138</v>
      </c>
      <c r="AE102" s="15" t="s">
        <v>138</v>
      </c>
      <c r="AF102" s="16">
        <v>10</v>
      </c>
      <c r="AG102" s="16">
        <v>32</v>
      </c>
      <c r="AH102" s="16">
        <v>97</v>
      </c>
      <c r="AI102" s="16">
        <v>420</v>
      </c>
      <c r="AJ102" s="15" t="s">
        <v>529</v>
      </c>
      <c r="AK102" s="15" t="s">
        <v>530</v>
      </c>
      <c r="AL102" s="8"/>
    </row>
    <row r="103" spans="1:38" s="3" customFormat="1" ht="75" customHeight="1" x14ac:dyDescent="0.15">
      <c r="A103" s="8" t="s">
        <v>127</v>
      </c>
      <c r="B103" s="9" t="s">
        <v>330</v>
      </c>
      <c r="C103" s="8" t="s">
        <v>531</v>
      </c>
      <c r="D103" s="8" t="s">
        <v>532</v>
      </c>
      <c r="E103" s="8" t="s">
        <v>533</v>
      </c>
      <c r="F103" s="8" t="s">
        <v>534</v>
      </c>
      <c r="G103" s="10">
        <v>2021</v>
      </c>
      <c r="H103" s="9" t="s">
        <v>490</v>
      </c>
      <c r="I103" s="8" t="s">
        <v>491</v>
      </c>
      <c r="J103" s="9" t="s">
        <v>492</v>
      </c>
      <c r="K103" s="13">
        <f t="shared" si="5"/>
        <v>110</v>
      </c>
      <c r="L103" s="13">
        <f t="shared" si="6"/>
        <v>110</v>
      </c>
      <c r="M103" s="13"/>
      <c r="N103" s="13"/>
      <c r="O103" s="13"/>
      <c r="P103" s="13">
        <v>110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5" t="s">
        <v>136</v>
      </c>
      <c r="AA103" s="15" t="s">
        <v>137</v>
      </c>
      <c r="AB103" s="15" t="s">
        <v>138</v>
      </c>
      <c r="AC103" s="15" t="s">
        <v>138</v>
      </c>
      <c r="AD103" s="15" t="s">
        <v>138</v>
      </c>
      <c r="AE103" s="15" t="s">
        <v>138</v>
      </c>
      <c r="AF103" s="16">
        <v>76</v>
      </c>
      <c r="AG103" s="16">
        <v>205</v>
      </c>
      <c r="AH103" s="16">
        <v>528</v>
      </c>
      <c r="AI103" s="16">
        <v>2068</v>
      </c>
      <c r="AJ103" s="15" t="s">
        <v>535</v>
      </c>
      <c r="AK103" s="15" t="s">
        <v>536</v>
      </c>
      <c r="AL103" s="8"/>
    </row>
    <row r="104" spans="1:38" s="3" customFormat="1" ht="75" customHeight="1" x14ac:dyDescent="0.15">
      <c r="A104" s="8" t="s">
        <v>127</v>
      </c>
      <c r="B104" s="9" t="s">
        <v>330</v>
      </c>
      <c r="C104" s="8" t="s">
        <v>537</v>
      </c>
      <c r="D104" s="8" t="s">
        <v>538</v>
      </c>
      <c r="E104" s="8" t="s">
        <v>204</v>
      </c>
      <c r="F104" s="8" t="s">
        <v>205</v>
      </c>
      <c r="G104" s="10">
        <v>2021</v>
      </c>
      <c r="H104" s="9" t="s">
        <v>490</v>
      </c>
      <c r="I104" s="8" t="s">
        <v>491</v>
      </c>
      <c r="J104" s="9" t="s">
        <v>492</v>
      </c>
      <c r="K104" s="13">
        <f t="shared" si="5"/>
        <v>10</v>
      </c>
      <c r="L104" s="13">
        <f t="shared" si="6"/>
        <v>10</v>
      </c>
      <c r="M104" s="13"/>
      <c r="N104" s="13"/>
      <c r="O104" s="13"/>
      <c r="P104" s="13">
        <v>10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5" t="s">
        <v>136</v>
      </c>
      <c r="AA104" s="15" t="s">
        <v>137</v>
      </c>
      <c r="AB104" s="15" t="s">
        <v>138</v>
      </c>
      <c r="AC104" s="15" t="s">
        <v>138</v>
      </c>
      <c r="AD104" s="15" t="s">
        <v>138</v>
      </c>
      <c r="AE104" s="15" t="s">
        <v>138</v>
      </c>
      <c r="AF104" s="16">
        <v>5</v>
      </c>
      <c r="AG104" s="16">
        <v>20</v>
      </c>
      <c r="AH104" s="16">
        <v>70</v>
      </c>
      <c r="AI104" s="16">
        <v>320</v>
      </c>
      <c r="AJ104" s="15" t="s">
        <v>486</v>
      </c>
      <c r="AK104" s="15" t="s">
        <v>487</v>
      </c>
      <c r="AL104" s="8"/>
    </row>
    <row r="105" spans="1:38" s="3" customFormat="1" ht="75" customHeight="1" x14ac:dyDescent="0.15">
      <c r="A105" s="8" t="s">
        <v>127</v>
      </c>
      <c r="B105" s="9" t="s">
        <v>330</v>
      </c>
      <c r="C105" s="8" t="s">
        <v>539</v>
      </c>
      <c r="D105" s="8" t="s">
        <v>540</v>
      </c>
      <c r="E105" s="8" t="s">
        <v>541</v>
      </c>
      <c r="F105" s="8" t="s">
        <v>526</v>
      </c>
      <c r="G105" s="10">
        <v>2021</v>
      </c>
      <c r="H105" s="9" t="s">
        <v>490</v>
      </c>
      <c r="I105" s="8" t="s">
        <v>491</v>
      </c>
      <c r="J105" s="9" t="s">
        <v>492</v>
      </c>
      <c r="K105" s="13">
        <f t="shared" si="5"/>
        <v>49</v>
      </c>
      <c r="L105" s="13">
        <f t="shared" si="6"/>
        <v>49</v>
      </c>
      <c r="M105" s="13"/>
      <c r="N105" s="13"/>
      <c r="O105" s="13"/>
      <c r="P105" s="13">
        <v>49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5" t="s">
        <v>136</v>
      </c>
      <c r="AA105" s="15" t="s">
        <v>137</v>
      </c>
      <c r="AB105" s="15" t="s">
        <v>138</v>
      </c>
      <c r="AC105" s="15" t="s">
        <v>138</v>
      </c>
      <c r="AD105" s="15" t="s">
        <v>138</v>
      </c>
      <c r="AE105" s="15" t="s">
        <v>138</v>
      </c>
      <c r="AF105" s="16">
        <v>12</v>
      </c>
      <c r="AG105" s="16">
        <v>49</v>
      </c>
      <c r="AH105" s="16">
        <v>253</v>
      </c>
      <c r="AI105" s="16">
        <v>1010</v>
      </c>
      <c r="AJ105" s="15" t="s">
        <v>529</v>
      </c>
      <c r="AK105" s="15" t="s">
        <v>530</v>
      </c>
      <c r="AL105" s="8"/>
    </row>
    <row r="106" spans="1:38" s="3" customFormat="1" ht="75" customHeight="1" x14ac:dyDescent="0.15">
      <c r="A106" s="8" t="s">
        <v>127</v>
      </c>
      <c r="B106" s="9" t="s">
        <v>330</v>
      </c>
      <c r="C106" s="8" t="s">
        <v>542</v>
      </c>
      <c r="D106" s="8" t="s">
        <v>543</v>
      </c>
      <c r="E106" s="8" t="s">
        <v>204</v>
      </c>
      <c r="F106" s="8" t="s">
        <v>205</v>
      </c>
      <c r="G106" s="10">
        <v>2021</v>
      </c>
      <c r="H106" s="9" t="s">
        <v>490</v>
      </c>
      <c r="I106" s="8" t="s">
        <v>491</v>
      </c>
      <c r="J106" s="9" t="s">
        <v>492</v>
      </c>
      <c r="K106" s="13">
        <f t="shared" si="5"/>
        <v>14</v>
      </c>
      <c r="L106" s="13">
        <f t="shared" si="6"/>
        <v>14</v>
      </c>
      <c r="M106" s="13"/>
      <c r="N106" s="13"/>
      <c r="O106" s="13"/>
      <c r="P106" s="13">
        <v>14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5" t="s">
        <v>136</v>
      </c>
      <c r="AA106" s="15" t="s">
        <v>137</v>
      </c>
      <c r="AB106" s="15" t="s">
        <v>138</v>
      </c>
      <c r="AC106" s="15" t="s">
        <v>138</v>
      </c>
      <c r="AD106" s="15" t="s">
        <v>138</v>
      </c>
      <c r="AE106" s="15" t="s">
        <v>138</v>
      </c>
      <c r="AF106" s="16">
        <v>7</v>
      </c>
      <c r="AG106" s="16">
        <v>26</v>
      </c>
      <c r="AH106" s="16">
        <v>29</v>
      </c>
      <c r="AI106" s="16">
        <v>110</v>
      </c>
      <c r="AJ106" s="15" t="s">
        <v>529</v>
      </c>
      <c r="AK106" s="15" t="s">
        <v>530</v>
      </c>
      <c r="AL106" s="8"/>
    </row>
    <row r="107" spans="1:38" s="3" customFormat="1" ht="75" customHeight="1" x14ac:dyDescent="0.15">
      <c r="A107" s="8" t="s">
        <v>127</v>
      </c>
      <c r="B107" s="9" t="s">
        <v>330</v>
      </c>
      <c r="C107" s="8" t="s">
        <v>544</v>
      </c>
      <c r="D107" s="8" t="s">
        <v>545</v>
      </c>
      <c r="E107" s="8" t="s">
        <v>228</v>
      </c>
      <c r="F107" s="8" t="s">
        <v>233</v>
      </c>
      <c r="G107" s="10">
        <v>2021</v>
      </c>
      <c r="H107" s="9" t="s">
        <v>490</v>
      </c>
      <c r="I107" s="8" t="s">
        <v>491</v>
      </c>
      <c r="J107" s="9" t="s">
        <v>492</v>
      </c>
      <c r="K107" s="13">
        <f t="shared" si="5"/>
        <v>25</v>
      </c>
      <c r="L107" s="13">
        <f t="shared" si="6"/>
        <v>25</v>
      </c>
      <c r="M107" s="13"/>
      <c r="N107" s="13"/>
      <c r="O107" s="13"/>
      <c r="P107" s="13">
        <v>25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5" t="s">
        <v>136</v>
      </c>
      <c r="AA107" s="15" t="s">
        <v>137</v>
      </c>
      <c r="AB107" s="15" t="s">
        <v>138</v>
      </c>
      <c r="AC107" s="15" t="s">
        <v>138</v>
      </c>
      <c r="AD107" s="15" t="s">
        <v>138</v>
      </c>
      <c r="AE107" s="15" t="s">
        <v>138</v>
      </c>
      <c r="AF107" s="16">
        <v>6</v>
      </c>
      <c r="AG107" s="16">
        <v>24</v>
      </c>
      <c r="AH107" s="16">
        <v>252</v>
      </c>
      <c r="AI107" s="16">
        <v>1300</v>
      </c>
      <c r="AJ107" s="15" t="s">
        <v>529</v>
      </c>
      <c r="AK107" s="15" t="s">
        <v>530</v>
      </c>
      <c r="AL107" s="8"/>
    </row>
    <row r="108" spans="1:38" s="3" customFormat="1" ht="75" customHeight="1" x14ac:dyDescent="0.15">
      <c r="A108" s="8" t="s">
        <v>127</v>
      </c>
      <c r="B108" s="9" t="s">
        <v>330</v>
      </c>
      <c r="C108" s="8" t="s">
        <v>546</v>
      </c>
      <c r="D108" s="8" t="s">
        <v>547</v>
      </c>
      <c r="E108" s="8" t="s">
        <v>204</v>
      </c>
      <c r="F108" s="8" t="s">
        <v>205</v>
      </c>
      <c r="G108" s="10">
        <v>2021</v>
      </c>
      <c r="H108" s="9" t="s">
        <v>490</v>
      </c>
      <c r="I108" s="8" t="s">
        <v>491</v>
      </c>
      <c r="J108" s="9" t="s">
        <v>492</v>
      </c>
      <c r="K108" s="13">
        <f t="shared" si="5"/>
        <v>30</v>
      </c>
      <c r="L108" s="13">
        <f t="shared" si="6"/>
        <v>30</v>
      </c>
      <c r="M108" s="13"/>
      <c r="N108" s="13"/>
      <c r="O108" s="13"/>
      <c r="P108" s="13">
        <v>30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5" t="s">
        <v>136</v>
      </c>
      <c r="AA108" s="15" t="s">
        <v>137</v>
      </c>
      <c r="AB108" s="15" t="s">
        <v>138</v>
      </c>
      <c r="AC108" s="15" t="s">
        <v>138</v>
      </c>
      <c r="AD108" s="15" t="s">
        <v>138</v>
      </c>
      <c r="AE108" s="15" t="s">
        <v>138</v>
      </c>
      <c r="AF108" s="16">
        <v>7</v>
      </c>
      <c r="AG108" s="16">
        <v>26</v>
      </c>
      <c r="AH108" s="16">
        <v>29</v>
      </c>
      <c r="AI108" s="16">
        <v>110</v>
      </c>
      <c r="AJ108" s="15" t="s">
        <v>529</v>
      </c>
      <c r="AK108" s="15" t="s">
        <v>530</v>
      </c>
      <c r="AL108" s="8"/>
    </row>
    <row r="109" spans="1:38" s="3" customFormat="1" ht="75" customHeight="1" x14ac:dyDescent="0.15">
      <c r="A109" s="8" t="s">
        <v>548</v>
      </c>
      <c r="B109" s="9" t="s">
        <v>549</v>
      </c>
      <c r="C109" s="8" t="s">
        <v>550</v>
      </c>
      <c r="D109" s="8" t="s">
        <v>550</v>
      </c>
      <c r="E109" s="8" t="s">
        <v>155</v>
      </c>
      <c r="F109" s="8" t="s">
        <v>155</v>
      </c>
      <c r="G109" s="10">
        <v>2021</v>
      </c>
      <c r="H109" s="9" t="s">
        <v>551</v>
      </c>
      <c r="I109" s="8" t="s">
        <v>552</v>
      </c>
      <c r="J109" s="9">
        <v>4643121</v>
      </c>
      <c r="K109" s="13">
        <f t="shared" si="5"/>
        <v>0.5</v>
      </c>
      <c r="L109" s="13">
        <f t="shared" si="6"/>
        <v>0.5</v>
      </c>
      <c r="M109" s="13"/>
      <c r="N109" s="13"/>
      <c r="O109" s="13">
        <v>0.5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5" t="s">
        <v>136</v>
      </c>
      <c r="AA109" s="15" t="s">
        <v>137</v>
      </c>
      <c r="AB109" s="15" t="s">
        <v>138</v>
      </c>
      <c r="AC109" s="15" t="s">
        <v>138</v>
      </c>
      <c r="AD109" s="15" t="s">
        <v>138</v>
      </c>
      <c r="AE109" s="15" t="s">
        <v>138</v>
      </c>
      <c r="AF109" s="16">
        <v>10</v>
      </c>
      <c r="AG109" s="16">
        <v>10</v>
      </c>
      <c r="AH109" s="16">
        <v>10</v>
      </c>
      <c r="AI109" s="16">
        <v>10</v>
      </c>
      <c r="AJ109" s="15" t="s">
        <v>553</v>
      </c>
      <c r="AK109" s="15" t="s">
        <v>554</v>
      </c>
      <c r="AL109" s="8"/>
    </row>
    <row r="110" spans="1:38" s="3" customFormat="1" ht="75" customHeight="1" x14ac:dyDescent="0.15">
      <c r="A110" s="8" t="s">
        <v>548</v>
      </c>
      <c r="B110" s="9" t="s">
        <v>555</v>
      </c>
      <c r="C110" s="8" t="s">
        <v>556</v>
      </c>
      <c r="D110" s="8" t="s">
        <v>556</v>
      </c>
      <c r="E110" s="8" t="s">
        <v>155</v>
      </c>
      <c r="F110" s="8" t="s">
        <v>155</v>
      </c>
      <c r="G110" s="10">
        <v>2021</v>
      </c>
      <c r="H110" s="9" t="s">
        <v>551</v>
      </c>
      <c r="I110" s="8" t="s">
        <v>552</v>
      </c>
      <c r="J110" s="9">
        <v>4643121</v>
      </c>
      <c r="K110" s="13">
        <f t="shared" si="5"/>
        <v>5</v>
      </c>
      <c r="L110" s="13">
        <f t="shared" si="6"/>
        <v>5</v>
      </c>
      <c r="M110" s="13"/>
      <c r="N110" s="13"/>
      <c r="O110" s="13"/>
      <c r="P110" s="13">
        <v>5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5" t="s">
        <v>136</v>
      </c>
      <c r="AA110" s="15" t="s">
        <v>137</v>
      </c>
      <c r="AB110" s="15" t="s">
        <v>138</v>
      </c>
      <c r="AC110" s="15" t="s">
        <v>138</v>
      </c>
      <c r="AD110" s="15" t="s">
        <v>138</v>
      </c>
      <c r="AE110" s="15" t="s">
        <v>138</v>
      </c>
      <c r="AF110" s="16">
        <v>10</v>
      </c>
      <c r="AG110" s="16">
        <v>10</v>
      </c>
      <c r="AH110" s="16">
        <v>10</v>
      </c>
      <c r="AI110" s="16">
        <v>10</v>
      </c>
      <c r="AJ110" s="15" t="s">
        <v>553</v>
      </c>
      <c r="AK110" s="15" t="s">
        <v>554</v>
      </c>
      <c r="AL110" s="8"/>
    </row>
    <row r="111" spans="1:38" s="3" customFormat="1" ht="75" customHeight="1" x14ac:dyDescent="0.15">
      <c r="A111" s="8" t="s">
        <v>548</v>
      </c>
      <c r="B111" s="9" t="s">
        <v>555</v>
      </c>
      <c r="C111" s="8" t="s">
        <v>557</v>
      </c>
      <c r="D111" s="8" t="s">
        <v>557</v>
      </c>
      <c r="E111" s="8" t="s">
        <v>155</v>
      </c>
      <c r="F111" s="8" t="s">
        <v>155</v>
      </c>
      <c r="G111" s="10">
        <v>2021</v>
      </c>
      <c r="H111" s="9" t="s">
        <v>551</v>
      </c>
      <c r="I111" s="8" t="s">
        <v>552</v>
      </c>
      <c r="J111" s="9">
        <v>4643121</v>
      </c>
      <c r="K111" s="13">
        <f t="shared" si="5"/>
        <v>1</v>
      </c>
      <c r="L111" s="13">
        <f t="shared" si="6"/>
        <v>1</v>
      </c>
      <c r="M111" s="13"/>
      <c r="N111" s="13"/>
      <c r="O111" s="13">
        <v>1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5" t="s">
        <v>558</v>
      </c>
      <c r="AA111" s="15" t="s">
        <v>137</v>
      </c>
      <c r="AB111" s="15" t="s">
        <v>138</v>
      </c>
      <c r="AC111" s="15" t="s">
        <v>138</v>
      </c>
      <c r="AD111" s="15" t="s">
        <v>138</v>
      </c>
      <c r="AE111" s="15" t="s">
        <v>138</v>
      </c>
      <c r="AF111" s="16">
        <v>20</v>
      </c>
      <c r="AG111" s="16">
        <v>20</v>
      </c>
      <c r="AH111" s="16">
        <v>20</v>
      </c>
      <c r="AI111" s="16">
        <v>20</v>
      </c>
      <c r="AJ111" s="15" t="s">
        <v>553</v>
      </c>
      <c r="AK111" s="15" t="s">
        <v>554</v>
      </c>
      <c r="AL111" s="8"/>
    </row>
    <row r="112" spans="1:38" s="3" customFormat="1" ht="75" customHeight="1" x14ac:dyDescent="0.15">
      <c r="A112" s="8" t="s">
        <v>548</v>
      </c>
      <c r="B112" s="9" t="s">
        <v>555</v>
      </c>
      <c r="C112" s="8" t="s">
        <v>559</v>
      </c>
      <c r="D112" s="8" t="s">
        <v>559</v>
      </c>
      <c r="E112" s="8" t="s">
        <v>155</v>
      </c>
      <c r="F112" s="8" t="s">
        <v>155</v>
      </c>
      <c r="G112" s="10">
        <v>2021</v>
      </c>
      <c r="H112" s="9" t="s">
        <v>551</v>
      </c>
      <c r="I112" s="8" t="s">
        <v>552</v>
      </c>
      <c r="J112" s="9">
        <v>4643121</v>
      </c>
      <c r="K112" s="13">
        <f t="shared" si="5"/>
        <v>3</v>
      </c>
      <c r="L112" s="13">
        <f t="shared" si="6"/>
        <v>3</v>
      </c>
      <c r="M112" s="13"/>
      <c r="N112" s="13"/>
      <c r="O112" s="13">
        <v>3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5" t="s">
        <v>558</v>
      </c>
      <c r="AA112" s="15" t="s">
        <v>137</v>
      </c>
      <c r="AB112" s="15" t="s">
        <v>138</v>
      </c>
      <c r="AC112" s="15" t="s">
        <v>138</v>
      </c>
      <c r="AD112" s="15" t="s">
        <v>138</v>
      </c>
      <c r="AE112" s="15" t="s">
        <v>138</v>
      </c>
      <c r="AF112" s="16">
        <v>60</v>
      </c>
      <c r="AG112" s="16">
        <v>60</v>
      </c>
      <c r="AH112" s="16">
        <v>60</v>
      </c>
      <c r="AI112" s="16">
        <v>60</v>
      </c>
      <c r="AJ112" s="15" t="s">
        <v>553</v>
      </c>
      <c r="AK112" s="15" t="s">
        <v>554</v>
      </c>
      <c r="AL112" s="8"/>
    </row>
    <row r="113" spans="1:38" s="3" customFormat="1" ht="75" customHeight="1" x14ac:dyDescent="0.15">
      <c r="A113" s="8" t="s">
        <v>548</v>
      </c>
      <c r="B113" s="9" t="s">
        <v>560</v>
      </c>
      <c r="C113" s="8" t="s">
        <v>561</v>
      </c>
      <c r="D113" s="8" t="s">
        <v>561</v>
      </c>
      <c r="E113" s="8" t="s">
        <v>155</v>
      </c>
      <c r="F113" s="8" t="s">
        <v>155</v>
      </c>
      <c r="G113" s="10">
        <v>2021</v>
      </c>
      <c r="H113" s="9" t="s">
        <v>551</v>
      </c>
      <c r="I113" s="8" t="s">
        <v>552</v>
      </c>
      <c r="J113" s="9">
        <v>4643121</v>
      </c>
      <c r="K113" s="13">
        <f t="shared" si="5"/>
        <v>15</v>
      </c>
      <c r="L113" s="13">
        <f t="shared" si="6"/>
        <v>15</v>
      </c>
      <c r="M113" s="13"/>
      <c r="N113" s="13"/>
      <c r="O113" s="13"/>
      <c r="P113" s="13">
        <v>15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5" t="s">
        <v>558</v>
      </c>
      <c r="AA113" s="15" t="s">
        <v>137</v>
      </c>
      <c r="AB113" s="15" t="s">
        <v>138</v>
      </c>
      <c r="AC113" s="15" t="s">
        <v>138</v>
      </c>
      <c r="AD113" s="15" t="s">
        <v>138</v>
      </c>
      <c r="AE113" s="15" t="s">
        <v>138</v>
      </c>
      <c r="AF113" s="16">
        <v>50</v>
      </c>
      <c r="AG113" s="16">
        <v>50</v>
      </c>
      <c r="AH113" s="16">
        <v>50</v>
      </c>
      <c r="AI113" s="16">
        <v>50</v>
      </c>
      <c r="AJ113" s="15" t="s">
        <v>553</v>
      </c>
      <c r="AK113" s="15" t="s">
        <v>554</v>
      </c>
      <c r="AL113" s="8"/>
    </row>
    <row r="114" spans="1:38" s="3" customFormat="1" ht="75" customHeight="1" x14ac:dyDescent="0.15">
      <c r="A114" s="8" t="s">
        <v>548</v>
      </c>
      <c r="B114" s="9" t="s">
        <v>562</v>
      </c>
      <c r="C114" s="8" t="s">
        <v>563</v>
      </c>
      <c r="D114" s="8" t="s">
        <v>563</v>
      </c>
      <c r="E114" s="8" t="s">
        <v>155</v>
      </c>
      <c r="F114" s="8" t="s">
        <v>155</v>
      </c>
      <c r="G114" s="10">
        <v>2021</v>
      </c>
      <c r="H114" s="9" t="s">
        <v>551</v>
      </c>
      <c r="I114" s="8" t="s">
        <v>552</v>
      </c>
      <c r="J114" s="9">
        <v>4643121</v>
      </c>
      <c r="K114" s="13">
        <f t="shared" si="5"/>
        <v>50</v>
      </c>
      <c r="L114" s="13">
        <f t="shared" si="6"/>
        <v>50</v>
      </c>
      <c r="M114" s="13"/>
      <c r="N114" s="13"/>
      <c r="O114" s="13"/>
      <c r="P114" s="13">
        <v>50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5" t="s">
        <v>558</v>
      </c>
      <c r="AA114" s="15" t="s">
        <v>137</v>
      </c>
      <c r="AB114" s="15" t="s">
        <v>138</v>
      </c>
      <c r="AC114" s="15" t="s">
        <v>138</v>
      </c>
      <c r="AD114" s="15" t="s">
        <v>138</v>
      </c>
      <c r="AE114" s="15" t="s">
        <v>138</v>
      </c>
      <c r="AF114" s="16">
        <v>90</v>
      </c>
      <c r="AG114" s="16">
        <v>90</v>
      </c>
      <c r="AH114" s="16">
        <v>90</v>
      </c>
      <c r="AI114" s="16">
        <v>90</v>
      </c>
      <c r="AJ114" s="15" t="s">
        <v>553</v>
      </c>
      <c r="AK114" s="15" t="s">
        <v>554</v>
      </c>
      <c r="AL114" s="8"/>
    </row>
    <row r="115" spans="1:38" s="3" customFormat="1" ht="75" customHeight="1" x14ac:dyDescent="0.15">
      <c r="A115" s="8" t="s">
        <v>548</v>
      </c>
      <c r="B115" s="9" t="s">
        <v>562</v>
      </c>
      <c r="C115" s="8" t="s">
        <v>564</v>
      </c>
      <c r="D115" s="8" t="s">
        <v>565</v>
      </c>
      <c r="E115" s="8" t="s">
        <v>155</v>
      </c>
      <c r="F115" s="8" t="s">
        <v>155</v>
      </c>
      <c r="G115" s="10">
        <v>2021</v>
      </c>
      <c r="H115" s="9" t="s">
        <v>566</v>
      </c>
      <c r="I115" s="8" t="s">
        <v>491</v>
      </c>
      <c r="J115" s="34" t="s">
        <v>492</v>
      </c>
      <c r="K115" s="13">
        <f t="shared" si="5"/>
        <v>47.7</v>
      </c>
      <c r="L115" s="13">
        <f t="shared" si="6"/>
        <v>47.7</v>
      </c>
      <c r="M115" s="13"/>
      <c r="N115" s="13"/>
      <c r="O115" s="13"/>
      <c r="P115" s="13">
        <v>47.7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5" t="s">
        <v>567</v>
      </c>
      <c r="AA115" s="15" t="s">
        <v>137</v>
      </c>
      <c r="AB115" s="15" t="s">
        <v>138</v>
      </c>
      <c r="AC115" s="15" t="s">
        <v>138</v>
      </c>
      <c r="AD115" s="15" t="s">
        <v>138</v>
      </c>
      <c r="AE115" s="15" t="s">
        <v>138</v>
      </c>
      <c r="AF115" s="16">
        <v>60</v>
      </c>
      <c r="AG115" s="16">
        <v>180</v>
      </c>
      <c r="AH115" s="16">
        <v>60</v>
      </c>
      <c r="AI115" s="16">
        <v>180</v>
      </c>
      <c r="AJ115" s="15" t="s">
        <v>562</v>
      </c>
      <c r="AK115" s="15" t="s">
        <v>568</v>
      </c>
      <c r="AL115" s="8"/>
    </row>
    <row r="116" spans="1:38" s="3" customFormat="1" ht="75" customHeight="1" x14ac:dyDescent="0.15">
      <c r="A116" s="8" t="s">
        <v>42</v>
      </c>
      <c r="B116" s="9" t="s">
        <v>42</v>
      </c>
      <c r="C116" s="8" t="s">
        <v>569</v>
      </c>
      <c r="D116" s="8" t="s">
        <v>569</v>
      </c>
      <c r="E116" s="8" t="s">
        <v>155</v>
      </c>
      <c r="F116" s="8" t="s">
        <v>155</v>
      </c>
      <c r="G116" s="10">
        <v>2021</v>
      </c>
      <c r="H116" s="9" t="s">
        <v>551</v>
      </c>
      <c r="I116" s="8" t="s">
        <v>552</v>
      </c>
      <c r="J116" s="9">
        <v>4643121</v>
      </c>
      <c r="K116" s="13">
        <f t="shared" si="5"/>
        <v>95</v>
      </c>
      <c r="L116" s="13">
        <f t="shared" si="6"/>
        <v>0</v>
      </c>
      <c r="M116" s="13"/>
      <c r="N116" s="13"/>
      <c r="O116" s="13"/>
      <c r="P116" s="13"/>
      <c r="Q116" s="13"/>
      <c r="R116" s="13">
        <v>95</v>
      </c>
      <c r="S116" s="13"/>
      <c r="T116" s="13"/>
      <c r="U116" s="13"/>
      <c r="V116" s="13"/>
      <c r="W116" s="13"/>
      <c r="X116" s="13"/>
      <c r="Y116" s="13"/>
      <c r="Z116" s="15" t="s">
        <v>558</v>
      </c>
      <c r="AA116" s="15" t="s">
        <v>137</v>
      </c>
      <c r="AB116" s="15" t="s">
        <v>138</v>
      </c>
      <c r="AC116" s="15" t="s">
        <v>138</v>
      </c>
      <c r="AD116" s="15" t="s">
        <v>138</v>
      </c>
      <c r="AE116" s="15" t="s">
        <v>138</v>
      </c>
      <c r="AF116" s="16">
        <v>180</v>
      </c>
      <c r="AG116" s="16">
        <v>180</v>
      </c>
      <c r="AH116" s="16">
        <v>180</v>
      </c>
      <c r="AI116" s="16">
        <v>180</v>
      </c>
      <c r="AJ116" s="15" t="s">
        <v>553</v>
      </c>
      <c r="AK116" s="15" t="s">
        <v>554</v>
      </c>
      <c r="AL116" s="8"/>
    </row>
    <row r="117" spans="1:38" s="3" customFormat="1" ht="75" customHeight="1" x14ac:dyDescent="0.15">
      <c r="A117" s="8" t="s">
        <v>570</v>
      </c>
      <c r="B117" s="9" t="s">
        <v>571</v>
      </c>
      <c r="C117" s="8" t="s">
        <v>572</v>
      </c>
      <c r="D117" s="8" t="s">
        <v>573</v>
      </c>
      <c r="E117" s="8" t="s">
        <v>155</v>
      </c>
      <c r="F117" s="8" t="s">
        <v>155</v>
      </c>
      <c r="G117" s="10">
        <v>2021</v>
      </c>
      <c r="H117" s="9" t="s">
        <v>551</v>
      </c>
      <c r="I117" s="8" t="s">
        <v>552</v>
      </c>
      <c r="J117" s="9">
        <v>4643121</v>
      </c>
      <c r="K117" s="13">
        <f t="shared" si="5"/>
        <v>100</v>
      </c>
      <c r="L117" s="13">
        <f t="shared" si="6"/>
        <v>100</v>
      </c>
      <c r="M117" s="13"/>
      <c r="N117" s="13"/>
      <c r="O117" s="13"/>
      <c r="P117" s="13">
        <v>100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5" t="s">
        <v>558</v>
      </c>
      <c r="AA117" s="15" t="s">
        <v>137</v>
      </c>
      <c r="AB117" s="15" t="s">
        <v>138</v>
      </c>
      <c r="AC117" s="15" t="s">
        <v>138</v>
      </c>
      <c r="AD117" s="15" t="s">
        <v>138</v>
      </c>
      <c r="AE117" s="15" t="s">
        <v>138</v>
      </c>
      <c r="AF117" s="16">
        <v>200</v>
      </c>
      <c r="AG117" s="16">
        <v>200</v>
      </c>
      <c r="AH117" s="16">
        <v>200</v>
      </c>
      <c r="AI117" s="16">
        <v>200</v>
      </c>
      <c r="AJ117" s="15" t="s">
        <v>553</v>
      </c>
      <c r="AK117" s="15" t="s">
        <v>554</v>
      </c>
      <c r="AL117" s="8"/>
    </row>
    <row r="118" spans="1:38" s="3" customFormat="1" ht="75" customHeight="1" x14ac:dyDescent="0.15">
      <c r="A118" s="8" t="s">
        <v>570</v>
      </c>
      <c r="B118" s="9" t="s">
        <v>574</v>
      </c>
      <c r="C118" s="8" t="s">
        <v>575</v>
      </c>
      <c r="D118" s="8" t="s">
        <v>575</v>
      </c>
      <c r="E118" s="8" t="s">
        <v>155</v>
      </c>
      <c r="F118" s="8" t="s">
        <v>155</v>
      </c>
      <c r="G118" s="10">
        <v>2021</v>
      </c>
      <c r="H118" s="9" t="s">
        <v>576</v>
      </c>
      <c r="I118" s="8" t="s">
        <v>577</v>
      </c>
      <c r="J118" s="34" t="s">
        <v>578</v>
      </c>
      <c r="K118" s="13">
        <f t="shared" si="5"/>
        <v>2000</v>
      </c>
      <c r="L118" s="13">
        <f t="shared" si="6"/>
        <v>0</v>
      </c>
      <c r="M118" s="13"/>
      <c r="N118" s="13"/>
      <c r="O118" s="13"/>
      <c r="P118" s="13"/>
      <c r="Q118" s="13"/>
      <c r="R118" s="13">
        <v>2000</v>
      </c>
      <c r="S118" s="13"/>
      <c r="T118" s="13"/>
      <c r="U118" s="13"/>
      <c r="V118" s="13"/>
      <c r="W118" s="13"/>
      <c r="X118" s="13"/>
      <c r="Y118" s="13"/>
      <c r="Z118" s="15" t="s">
        <v>136</v>
      </c>
      <c r="AA118" s="15" t="s">
        <v>137</v>
      </c>
      <c r="AB118" s="15" t="s">
        <v>138</v>
      </c>
      <c r="AC118" s="15" t="s">
        <v>138</v>
      </c>
      <c r="AD118" s="15" t="s">
        <v>138</v>
      </c>
      <c r="AE118" s="15" t="s">
        <v>138</v>
      </c>
      <c r="AF118" s="16">
        <v>80</v>
      </c>
      <c r="AG118" s="16">
        <v>320</v>
      </c>
      <c r="AH118" s="16">
        <v>80</v>
      </c>
      <c r="AI118" s="16">
        <v>320</v>
      </c>
      <c r="AJ118" s="15" t="s">
        <v>263</v>
      </c>
      <c r="AK118" s="15" t="s">
        <v>579</v>
      </c>
      <c r="AL118" s="8"/>
    </row>
    <row r="119" spans="1:38" s="3" customFormat="1" ht="75" customHeight="1" x14ac:dyDescent="0.15">
      <c r="A119" s="8" t="s">
        <v>580</v>
      </c>
      <c r="B119" s="9" t="s">
        <v>581</v>
      </c>
      <c r="C119" s="8" t="s">
        <v>582</v>
      </c>
      <c r="D119" s="8" t="s">
        <v>581</v>
      </c>
      <c r="E119" s="8" t="s">
        <v>155</v>
      </c>
      <c r="F119" s="8" t="s">
        <v>155</v>
      </c>
      <c r="G119" s="10">
        <v>2021</v>
      </c>
      <c r="H119" s="9" t="s">
        <v>583</v>
      </c>
      <c r="I119" s="8" t="s">
        <v>584</v>
      </c>
      <c r="J119" s="9" t="s">
        <v>585</v>
      </c>
      <c r="K119" s="13">
        <f t="shared" si="5"/>
        <v>120</v>
      </c>
      <c r="L119" s="13">
        <f t="shared" si="6"/>
        <v>0</v>
      </c>
      <c r="M119" s="13"/>
      <c r="N119" s="13"/>
      <c r="O119" s="13"/>
      <c r="P119" s="13"/>
      <c r="Q119" s="13"/>
      <c r="R119" s="13">
        <v>120</v>
      </c>
      <c r="S119" s="13"/>
      <c r="T119" s="13"/>
      <c r="U119" s="13"/>
      <c r="V119" s="13"/>
      <c r="W119" s="13"/>
      <c r="X119" s="13"/>
      <c r="Y119" s="13"/>
      <c r="Z119" s="15" t="s">
        <v>558</v>
      </c>
      <c r="AA119" s="15" t="s">
        <v>137</v>
      </c>
      <c r="AB119" s="15" t="s">
        <v>138</v>
      </c>
      <c r="AC119" s="15" t="s">
        <v>138</v>
      </c>
      <c r="AD119" s="15" t="s">
        <v>138</v>
      </c>
      <c r="AE119" s="15" t="s">
        <v>138</v>
      </c>
      <c r="AF119" s="16">
        <v>40</v>
      </c>
      <c r="AG119" s="16">
        <v>123</v>
      </c>
      <c r="AH119" s="16">
        <v>980</v>
      </c>
      <c r="AI119" s="16">
        <v>3200</v>
      </c>
      <c r="AJ119" s="15" t="s">
        <v>586</v>
      </c>
      <c r="AK119" s="15" t="s">
        <v>554</v>
      </c>
      <c r="AL119" s="8"/>
    </row>
    <row r="120" spans="1:38" s="3" customFormat="1" ht="75" customHeight="1" x14ac:dyDescent="0.15">
      <c r="A120" s="8" t="s">
        <v>587</v>
      </c>
      <c r="B120" s="9" t="s">
        <v>588</v>
      </c>
      <c r="C120" s="8" t="s">
        <v>589</v>
      </c>
      <c r="D120" s="8" t="s">
        <v>590</v>
      </c>
      <c r="E120" s="8" t="s">
        <v>155</v>
      </c>
      <c r="F120" s="8" t="s">
        <v>155</v>
      </c>
      <c r="G120" s="10">
        <v>2021</v>
      </c>
      <c r="H120" s="9" t="s">
        <v>566</v>
      </c>
      <c r="I120" s="8" t="s">
        <v>491</v>
      </c>
      <c r="J120" s="9" t="s">
        <v>492</v>
      </c>
      <c r="K120" s="13">
        <f t="shared" si="5"/>
        <v>50</v>
      </c>
      <c r="L120" s="13">
        <f t="shared" si="6"/>
        <v>50</v>
      </c>
      <c r="M120" s="13"/>
      <c r="N120" s="13">
        <v>20</v>
      </c>
      <c r="O120" s="13">
        <v>20</v>
      </c>
      <c r="P120" s="13">
        <v>10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5" t="s">
        <v>558</v>
      </c>
      <c r="AA120" s="15" t="s">
        <v>137</v>
      </c>
      <c r="AB120" s="15" t="s">
        <v>138</v>
      </c>
      <c r="AC120" s="15" t="s">
        <v>138</v>
      </c>
      <c r="AD120" s="15" t="s">
        <v>138</v>
      </c>
      <c r="AE120" s="15" t="s">
        <v>138</v>
      </c>
      <c r="AF120" s="16">
        <v>50</v>
      </c>
      <c r="AG120" s="16">
        <v>178</v>
      </c>
      <c r="AH120" s="16">
        <v>240</v>
      </c>
      <c r="AI120" s="16">
        <v>850</v>
      </c>
      <c r="AJ120" s="15" t="s">
        <v>553</v>
      </c>
      <c r="AK120" s="15" t="s">
        <v>554</v>
      </c>
      <c r="AL120" s="8"/>
    </row>
    <row r="121" spans="1:38" s="3" customFormat="1" ht="75" customHeight="1" x14ac:dyDescent="0.15">
      <c r="A121" s="8" t="s">
        <v>587</v>
      </c>
      <c r="B121" s="9" t="s">
        <v>330</v>
      </c>
      <c r="C121" s="8" t="s">
        <v>591</v>
      </c>
      <c r="D121" s="8" t="s">
        <v>592</v>
      </c>
      <c r="E121" s="8" t="s">
        <v>155</v>
      </c>
      <c r="F121" s="8" t="s">
        <v>155</v>
      </c>
      <c r="G121" s="10">
        <v>2021</v>
      </c>
      <c r="H121" s="9" t="s">
        <v>566</v>
      </c>
      <c r="I121" s="8" t="s">
        <v>491</v>
      </c>
      <c r="J121" s="9" t="s">
        <v>492</v>
      </c>
      <c r="K121" s="13">
        <f t="shared" si="5"/>
        <v>330</v>
      </c>
      <c r="L121" s="13">
        <f t="shared" si="6"/>
        <v>330</v>
      </c>
      <c r="M121" s="13">
        <v>140</v>
      </c>
      <c r="N121" s="13"/>
      <c r="O121" s="13">
        <v>70</v>
      </c>
      <c r="P121" s="13">
        <v>120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5" t="s">
        <v>558</v>
      </c>
      <c r="AA121" s="15" t="s">
        <v>137</v>
      </c>
      <c r="AB121" s="15" t="s">
        <v>138</v>
      </c>
      <c r="AC121" s="15" t="s">
        <v>138</v>
      </c>
      <c r="AD121" s="15" t="s">
        <v>138</v>
      </c>
      <c r="AE121" s="15" t="s">
        <v>138</v>
      </c>
      <c r="AF121" s="16">
        <v>40</v>
      </c>
      <c r="AG121" s="16">
        <v>123</v>
      </c>
      <c r="AH121" s="16">
        <v>980</v>
      </c>
      <c r="AI121" s="16">
        <v>3200</v>
      </c>
      <c r="AJ121" s="15" t="s">
        <v>553</v>
      </c>
      <c r="AK121" s="15" t="s">
        <v>554</v>
      </c>
      <c r="AL121" s="8"/>
    </row>
    <row r="122" spans="1:38" s="3" customFormat="1" ht="75" customHeight="1" x14ac:dyDescent="0.15">
      <c r="A122" s="8" t="s">
        <v>587</v>
      </c>
      <c r="B122" s="9" t="s">
        <v>330</v>
      </c>
      <c r="C122" s="8" t="s">
        <v>593</v>
      </c>
      <c r="D122" s="8" t="s">
        <v>594</v>
      </c>
      <c r="E122" s="8" t="s">
        <v>155</v>
      </c>
      <c r="F122" s="8" t="s">
        <v>155</v>
      </c>
      <c r="G122" s="10">
        <v>2021</v>
      </c>
      <c r="H122" s="9" t="s">
        <v>566</v>
      </c>
      <c r="I122" s="8" t="s">
        <v>491</v>
      </c>
      <c r="J122" s="9" t="s">
        <v>492</v>
      </c>
      <c r="K122" s="13">
        <f t="shared" si="5"/>
        <v>37.5</v>
      </c>
      <c r="L122" s="13">
        <f t="shared" si="6"/>
        <v>37.5</v>
      </c>
      <c r="M122" s="13"/>
      <c r="N122" s="13"/>
      <c r="O122" s="13">
        <v>37.5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5" t="s">
        <v>136</v>
      </c>
      <c r="AA122" s="15" t="s">
        <v>137</v>
      </c>
      <c r="AB122" s="15" t="s">
        <v>138</v>
      </c>
      <c r="AC122" s="15" t="s">
        <v>138</v>
      </c>
      <c r="AD122" s="15" t="s">
        <v>138</v>
      </c>
      <c r="AE122" s="15" t="s">
        <v>138</v>
      </c>
      <c r="AF122" s="16">
        <v>14</v>
      </c>
      <c r="AG122" s="16">
        <v>52</v>
      </c>
      <c r="AH122" s="16">
        <v>82</v>
      </c>
      <c r="AI122" s="16">
        <v>332</v>
      </c>
      <c r="AJ122" s="15" t="s">
        <v>595</v>
      </c>
      <c r="AK122" s="15" t="s">
        <v>596</v>
      </c>
      <c r="AL122" s="8"/>
    </row>
    <row r="123" spans="1:38" s="3" customFormat="1" ht="75" customHeight="1" x14ac:dyDescent="0.15">
      <c r="A123" s="8" t="s">
        <v>597</v>
      </c>
      <c r="B123" s="9" t="s">
        <v>598</v>
      </c>
      <c r="C123" s="8" t="s">
        <v>599</v>
      </c>
      <c r="D123" s="8" t="s">
        <v>600</v>
      </c>
      <c r="E123" s="8" t="s">
        <v>246</v>
      </c>
      <c r="F123" s="8" t="s">
        <v>601</v>
      </c>
      <c r="G123" s="10">
        <v>2021</v>
      </c>
      <c r="H123" s="9" t="s">
        <v>602</v>
      </c>
      <c r="I123" s="8" t="s">
        <v>603</v>
      </c>
      <c r="J123" s="9" t="s">
        <v>604</v>
      </c>
      <c r="K123" s="13">
        <f t="shared" si="5"/>
        <v>5.5</v>
      </c>
      <c r="L123" s="13">
        <f t="shared" si="6"/>
        <v>5.5</v>
      </c>
      <c r="M123" s="13"/>
      <c r="N123" s="13"/>
      <c r="O123" s="13">
        <v>0</v>
      </c>
      <c r="P123" s="13">
        <v>5.5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5" t="s">
        <v>136</v>
      </c>
      <c r="AA123" s="15" t="s">
        <v>137</v>
      </c>
      <c r="AB123" s="15" t="s">
        <v>137</v>
      </c>
      <c r="AC123" s="15" t="s">
        <v>138</v>
      </c>
      <c r="AD123" s="15" t="s">
        <v>138</v>
      </c>
      <c r="AE123" s="15" t="s">
        <v>605</v>
      </c>
      <c r="AF123" s="16">
        <v>3</v>
      </c>
      <c r="AG123" s="16">
        <v>10</v>
      </c>
      <c r="AH123" s="16">
        <v>30</v>
      </c>
      <c r="AI123" s="16">
        <v>120</v>
      </c>
      <c r="AJ123" s="15" t="s">
        <v>510</v>
      </c>
      <c r="AK123" s="15" t="s">
        <v>606</v>
      </c>
      <c r="AL123" s="8"/>
    </row>
    <row r="124" spans="1:38" s="3" customFormat="1" ht="75" customHeight="1" x14ac:dyDescent="0.15">
      <c r="A124" s="8" t="s">
        <v>597</v>
      </c>
      <c r="B124" s="9" t="s">
        <v>598</v>
      </c>
      <c r="C124" s="8" t="s">
        <v>607</v>
      </c>
      <c r="D124" s="8" t="s">
        <v>608</v>
      </c>
      <c r="E124" s="8" t="s">
        <v>131</v>
      </c>
      <c r="F124" s="8" t="s">
        <v>609</v>
      </c>
      <c r="G124" s="10">
        <v>2021</v>
      </c>
      <c r="H124" s="9" t="s">
        <v>602</v>
      </c>
      <c r="I124" s="8" t="s">
        <v>603</v>
      </c>
      <c r="J124" s="9" t="s">
        <v>610</v>
      </c>
      <c r="K124" s="13">
        <f t="shared" si="5"/>
        <v>8.5</v>
      </c>
      <c r="L124" s="13">
        <f t="shared" si="6"/>
        <v>8.5</v>
      </c>
      <c r="M124" s="13"/>
      <c r="N124" s="13"/>
      <c r="O124" s="13">
        <v>0</v>
      </c>
      <c r="P124" s="13">
        <v>8.5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5" t="s">
        <v>136</v>
      </c>
      <c r="AA124" s="15" t="s">
        <v>137</v>
      </c>
      <c r="AB124" s="15" t="s">
        <v>138</v>
      </c>
      <c r="AC124" s="15" t="s">
        <v>138</v>
      </c>
      <c r="AD124" s="15" t="s">
        <v>138</v>
      </c>
      <c r="AE124" s="15" t="s">
        <v>138</v>
      </c>
      <c r="AF124" s="16">
        <v>2</v>
      </c>
      <c r="AG124" s="16">
        <v>11</v>
      </c>
      <c r="AH124" s="16">
        <v>260</v>
      </c>
      <c r="AI124" s="16">
        <v>1000</v>
      </c>
      <c r="AJ124" s="15" t="s">
        <v>611</v>
      </c>
      <c r="AK124" s="15" t="s">
        <v>612</v>
      </c>
      <c r="AL124" s="8"/>
    </row>
    <row r="125" spans="1:38" s="3" customFormat="1" ht="75" customHeight="1" x14ac:dyDescent="0.15">
      <c r="A125" s="8" t="s">
        <v>597</v>
      </c>
      <c r="B125" s="9" t="s">
        <v>598</v>
      </c>
      <c r="C125" s="8" t="s">
        <v>613</v>
      </c>
      <c r="D125" s="8" t="s">
        <v>614</v>
      </c>
      <c r="E125" s="8" t="s">
        <v>219</v>
      </c>
      <c r="F125" s="8" t="s">
        <v>224</v>
      </c>
      <c r="G125" s="10">
        <v>2021</v>
      </c>
      <c r="H125" s="9" t="s">
        <v>602</v>
      </c>
      <c r="I125" s="8" t="s">
        <v>603</v>
      </c>
      <c r="J125" s="9" t="s">
        <v>610</v>
      </c>
      <c r="K125" s="13">
        <f t="shared" si="5"/>
        <v>9.5</v>
      </c>
      <c r="L125" s="13">
        <f t="shared" si="6"/>
        <v>9.5</v>
      </c>
      <c r="M125" s="13"/>
      <c r="N125" s="13"/>
      <c r="O125" s="13">
        <v>0</v>
      </c>
      <c r="P125" s="13">
        <v>9.5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5" t="s">
        <v>136</v>
      </c>
      <c r="AA125" s="15" t="s">
        <v>137</v>
      </c>
      <c r="AB125" s="15" t="s">
        <v>138</v>
      </c>
      <c r="AC125" s="15" t="s">
        <v>138</v>
      </c>
      <c r="AD125" s="15" t="s">
        <v>138</v>
      </c>
      <c r="AE125" s="15" t="s">
        <v>138</v>
      </c>
      <c r="AF125" s="16">
        <v>7</v>
      </c>
      <c r="AG125" s="16">
        <v>14</v>
      </c>
      <c r="AH125" s="16">
        <v>56</v>
      </c>
      <c r="AI125" s="16">
        <v>225</v>
      </c>
      <c r="AJ125" s="15" t="s">
        <v>615</v>
      </c>
      <c r="AK125" s="15" t="s">
        <v>616</v>
      </c>
      <c r="AL125" s="8"/>
    </row>
    <row r="126" spans="1:38" s="3" customFormat="1" ht="75" customHeight="1" x14ac:dyDescent="0.15">
      <c r="A126" s="8" t="s">
        <v>597</v>
      </c>
      <c r="B126" s="9" t="s">
        <v>598</v>
      </c>
      <c r="C126" s="8" t="s">
        <v>617</v>
      </c>
      <c r="D126" s="8" t="s">
        <v>618</v>
      </c>
      <c r="E126" s="8" t="s">
        <v>169</v>
      </c>
      <c r="F126" s="8" t="s">
        <v>170</v>
      </c>
      <c r="G126" s="10">
        <v>2021</v>
      </c>
      <c r="H126" s="9" t="s">
        <v>602</v>
      </c>
      <c r="I126" s="8" t="s">
        <v>603</v>
      </c>
      <c r="J126" s="9" t="s">
        <v>610</v>
      </c>
      <c r="K126" s="13">
        <f t="shared" si="5"/>
        <v>9.8000000000000007</v>
      </c>
      <c r="L126" s="13">
        <f t="shared" si="6"/>
        <v>9.8000000000000007</v>
      </c>
      <c r="M126" s="13"/>
      <c r="N126" s="13"/>
      <c r="O126" s="13">
        <v>0</v>
      </c>
      <c r="P126" s="13">
        <v>9.8000000000000007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5" t="s">
        <v>136</v>
      </c>
      <c r="AA126" s="15" t="s">
        <v>137</v>
      </c>
      <c r="AB126" s="15" t="s">
        <v>137</v>
      </c>
      <c r="AC126" s="15" t="s">
        <v>138</v>
      </c>
      <c r="AD126" s="15" t="s">
        <v>138</v>
      </c>
      <c r="AE126" s="15" t="s">
        <v>138</v>
      </c>
      <c r="AF126" s="16">
        <v>3</v>
      </c>
      <c r="AG126" s="16">
        <v>12</v>
      </c>
      <c r="AH126" s="16">
        <v>20</v>
      </c>
      <c r="AI126" s="16">
        <v>60</v>
      </c>
      <c r="AJ126" s="15" t="s">
        <v>619</v>
      </c>
      <c r="AK126" s="15" t="s">
        <v>620</v>
      </c>
      <c r="AL126" s="8"/>
    </row>
    <row r="127" spans="1:38" s="3" customFormat="1" ht="75" customHeight="1" x14ac:dyDescent="0.15">
      <c r="A127" s="8" t="s">
        <v>597</v>
      </c>
      <c r="B127" s="9" t="s">
        <v>598</v>
      </c>
      <c r="C127" s="8" t="s">
        <v>621</v>
      </c>
      <c r="D127" s="8" t="s">
        <v>622</v>
      </c>
      <c r="E127" s="8" t="s">
        <v>186</v>
      </c>
      <c r="F127" s="8" t="s">
        <v>429</v>
      </c>
      <c r="G127" s="10">
        <v>2021</v>
      </c>
      <c r="H127" s="9" t="s">
        <v>602</v>
      </c>
      <c r="I127" s="8" t="s">
        <v>603</v>
      </c>
      <c r="J127" s="9" t="s">
        <v>610</v>
      </c>
      <c r="K127" s="13">
        <f t="shared" si="5"/>
        <v>9.8000000000000007</v>
      </c>
      <c r="L127" s="13">
        <f t="shared" si="6"/>
        <v>9.8000000000000007</v>
      </c>
      <c r="M127" s="13"/>
      <c r="N127" s="13"/>
      <c r="O127" s="13">
        <v>0</v>
      </c>
      <c r="P127" s="13">
        <v>9.8000000000000007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5" t="s">
        <v>136</v>
      </c>
      <c r="AA127" s="15" t="s">
        <v>137</v>
      </c>
      <c r="AB127" s="15" t="s">
        <v>138</v>
      </c>
      <c r="AC127" s="15" t="s">
        <v>138</v>
      </c>
      <c r="AD127" s="15" t="s">
        <v>138</v>
      </c>
      <c r="AE127" s="15" t="s">
        <v>138</v>
      </c>
      <c r="AF127" s="16">
        <v>2</v>
      </c>
      <c r="AG127" s="16">
        <v>5</v>
      </c>
      <c r="AH127" s="16">
        <v>30</v>
      </c>
      <c r="AI127" s="16">
        <v>80</v>
      </c>
      <c r="AJ127" s="15" t="s">
        <v>623</v>
      </c>
      <c r="AK127" s="15" t="s">
        <v>624</v>
      </c>
      <c r="AL127" s="8"/>
    </row>
    <row r="128" spans="1:38" s="3" customFormat="1" ht="75" customHeight="1" x14ac:dyDescent="0.15">
      <c r="A128" s="8" t="s">
        <v>597</v>
      </c>
      <c r="B128" s="9" t="s">
        <v>598</v>
      </c>
      <c r="C128" s="8" t="s">
        <v>625</v>
      </c>
      <c r="D128" s="8" t="s">
        <v>626</v>
      </c>
      <c r="E128" s="8" t="s">
        <v>627</v>
      </c>
      <c r="F128" s="8" t="s">
        <v>628</v>
      </c>
      <c r="G128" s="10">
        <v>2021</v>
      </c>
      <c r="H128" s="9" t="s">
        <v>602</v>
      </c>
      <c r="I128" s="8" t="s">
        <v>603</v>
      </c>
      <c r="J128" s="9" t="s">
        <v>610</v>
      </c>
      <c r="K128" s="13">
        <f t="shared" si="5"/>
        <v>5.4</v>
      </c>
      <c r="L128" s="13">
        <f t="shared" si="6"/>
        <v>5.4</v>
      </c>
      <c r="M128" s="13"/>
      <c r="N128" s="13"/>
      <c r="O128" s="13">
        <v>0</v>
      </c>
      <c r="P128" s="13">
        <v>5.4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5" t="s">
        <v>136</v>
      </c>
      <c r="AA128" s="15" t="s">
        <v>138</v>
      </c>
      <c r="AB128" s="15" t="s">
        <v>138</v>
      </c>
      <c r="AC128" s="15" t="s">
        <v>138</v>
      </c>
      <c r="AD128" s="15" t="s">
        <v>138</v>
      </c>
      <c r="AE128" s="15" t="s">
        <v>138</v>
      </c>
      <c r="AF128" s="16">
        <v>2</v>
      </c>
      <c r="AG128" s="16">
        <v>6</v>
      </c>
      <c r="AH128" s="16">
        <v>25</v>
      </c>
      <c r="AI128" s="16">
        <v>110</v>
      </c>
      <c r="AJ128" s="15" t="s">
        <v>629</v>
      </c>
      <c r="AK128" s="15" t="s">
        <v>519</v>
      </c>
      <c r="AL128" s="8"/>
    </row>
    <row r="129" spans="1:38" s="3" customFormat="1" ht="75" customHeight="1" x14ac:dyDescent="0.15">
      <c r="A129" s="8" t="s">
        <v>597</v>
      </c>
      <c r="B129" s="9" t="s">
        <v>598</v>
      </c>
      <c r="C129" s="8" t="s">
        <v>630</v>
      </c>
      <c r="D129" s="8" t="s">
        <v>631</v>
      </c>
      <c r="E129" s="8" t="s">
        <v>405</v>
      </c>
      <c r="F129" s="8" t="s">
        <v>632</v>
      </c>
      <c r="G129" s="10">
        <v>2021</v>
      </c>
      <c r="H129" s="9" t="s">
        <v>602</v>
      </c>
      <c r="I129" s="8" t="s">
        <v>603</v>
      </c>
      <c r="J129" s="9" t="s">
        <v>610</v>
      </c>
      <c r="K129" s="13">
        <f t="shared" si="5"/>
        <v>10</v>
      </c>
      <c r="L129" s="13">
        <f t="shared" si="6"/>
        <v>10</v>
      </c>
      <c r="M129" s="13"/>
      <c r="N129" s="13"/>
      <c r="O129" s="13"/>
      <c r="P129" s="13">
        <v>10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5" t="s">
        <v>136</v>
      </c>
      <c r="AA129" s="15" t="s">
        <v>138</v>
      </c>
      <c r="AB129" s="15" t="s">
        <v>138</v>
      </c>
      <c r="AC129" s="15" t="s">
        <v>138</v>
      </c>
      <c r="AD129" s="15" t="s">
        <v>138</v>
      </c>
      <c r="AE129" s="15" t="s">
        <v>138</v>
      </c>
      <c r="AF129" s="16">
        <v>6</v>
      </c>
      <c r="AG129" s="16">
        <v>24</v>
      </c>
      <c r="AH129" s="16">
        <v>252</v>
      </c>
      <c r="AI129" s="16">
        <v>1300</v>
      </c>
      <c r="AJ129" s="15" t="s">
        <v>522</v>
      </c>
      <c r="AK129" s="15" t="s">
        <v>523</v>
      </c>
      <c r="AL129" s="8"/>
    </row>
    <row r="130" spans="1:38" s="3" customFormat="1" ht="75" customHeight="1" x14ac:dyDescent="0.15">
      <c r="A130" s="8" t="s">
        <v>597</v>
      </c>
      <c r="B130" s="9" t="s">
        <v>598</v>
      </c>
      <c r="C130" s="8" t="s">
        <v>633</v>
      </c>
      <c r="D130" s="8" t="s">
        <v>634</v>
      </c>
      <c r="E130" s="8" t="s">
        <v>405</v>
      </c>
      <c r="F130" s="8" t="s">
        <v>635</v>
      </c>
      <c r="G130" s="10">
        <v>2021</v>
      </c>
      <c r="H130" s="9" t="s">
        <v>602</v>
      </c>
      <c r="I130" s="8" t="s">
        <v>603</v>
      </c>
      <c r="J130" s="9" t="s">
        <v>610</v>
      </c>
      <c r="K130" s="13">
        <f t="shared" si="5"/>
        <v>11.4</v>
      </c>
      <c r="L130" s="13">
        <f t="shared" si="6"/>
        <v>11.4</v>
      </c>
      <c r="M130" s="13"/>
      <c r="N130" s="13"/>
      <c r="O130" s="13"/>
      <c r="P130" s="13">
        <v>11.4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5" t="s">
        <v>136</v>
      </c>
      <c r="AA130" s="15" t="s">
        <v>138</v>
      </c>
      <c r="AB130" s="15" t="s">
        <v>138</v>
      </c>
      <c r="AC130" s="15" t="s">
        <v>138</v>
      </c>
      <c r="AD130" s="15" t="s">
        <v>138</v>
      </c>
      <c r="AE130" s="15" t="s">
        <v>138</v>
      </c>
      <c r="AF130" s="16">
        <v>12</v>
      </c>
      <c r="AG130" s="16">
        <v>49</v>
      </c>
      <c r="AH130" s="16">
        <v>252.5</v>
      </c>
      <c r="AI130" s="16">
        <v>1010</v>
      </c>
      <c r="AJ130" s="15" t="s">
        <v>514</v>
      </c>
      <c r="AK130" s="15" t="s">
        <v>515</v>
      </c>
      <c r="AL130" s="8"/>
    </row>
    <row r="131" spans="1:38" s="3" customFormat="1" ht="75" customHeight="1" x14ac:dyDescent="0.15">
      <c r="A131" s="8" t="s">
        <v>597</v>
      </c>
      <c r="B131" s="9" t="s">
        <v>598</v>
      </c>
      <c r="C131" s="8" t="s">
        <v>636</v>
      </c>
      <c r="D131" s="8" t="s">
        <v>637</v>
      </c>
      <c r="E131" s="8" t="s">
        <v>219</v>
      </c>
      <c r="F131" s="8" t="s">
        <v>638</v>
      </c>
      <c r="G131" s="10">
        <v>2021</v>
      </c>
      <c r="H131" s="9" t="s">
        <v>602</v>
      </c>
      <c r="I131" s="8" t="s">
        <v>603</v>
      </c>
      <c r="J131" s="9" t="s">
        <v>610</v>
      </c>
      <c r="K131" s="13">
        <f t="shared" si="5"/>
        <v>11.6</v>
      </c>
      <c r="L131" s="13">
        <f t="shared" si="6"/>
        <v>11.6</v>
      </c>
      <c r="M131" s="13"/>
      <c r="N131" s="13"/>
      <c r="O131" s="13"/>
      <c r="P131" s="13">
        <v>11.6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5" t="s">
        <v>136</v>
      </c>
      <c r="AA131" s="15" t="s">
        <v>138</v>
      </c>
      <c r="AB131" s="15" t="s">
        <v>138</v>
      </c>
      <c r="AC131" s="15" t="s">
        <v>138</v>
      </c>
      <c r="AD131" s="15" t="s">
        <v>138</v>
      </c>
      <c r="AE131" s="15" t="s">
        <v>138</v>
      </c>
      <c r="AF131" s="16">
        <v>8</v>
      </c>
      <c r="AG131" s="16">
        <v>27</v>
      </c>
      <c r="AH131" s="16">
        <v>28</v>
      </c>
      <c r="AI131" s="16">
        <v>150</v>
      </c>
      <c r="AJ131" s="15" t="s">
        <v>639</v>
      </c>
      <c r="AK131" s="15" t="s">
        <v>640</v>
      </c>
      <c r="AL131" s="8"/>
    </row>
    <row r="132" spans="1:38" s="3" customFormat="1" ht="75" customHeight="1" x14ac:dyDescent="0.15">
      <c r="A132" s="8" t="s">
        <v>597</v>
      </c>
      <c r="B132" s="9" t="s">
        <v>598</v>
      </c>
      <c r="C132" s="8" t="s">
        <v>641</v>
      </c>
      <c r="D132" s="8" t="s">
        <v>642</v>
      </c>
      <c r="E132" s="8" t="s">
        <v>405</v>
      </c>
      <c r="F132" s="8" t="s">
        <v>643</v>
      </c>
      <c r="G132" s="10">
        <v>2021</v>
      </c>
      <c r="H132" s="9" t="s">
        <v>602</v>
      </c>
      <c r="I132" s="8" t="s">
        <v>603</v>
      </c>
      <c r="J132" s="9" t="s">
        <v>610</v>
      </c>
      <c r="K132" s="13">
        <f t="shared" si="5"/>
        <v>12</v>
      </c>
      <c r="L132" s="13">
        <f t="shared" si="6"/>
        <v>12</v>
      </c>
      <c r="M132" s="13"/>
      <c r="N132" s="13"/>
      <c r="O132" s="13"/>
      <c r="P132" s="13">
        <v>12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5" t="s">
        <v>136</v>
      </c>
      <c r="AA132" s="15" t="s">
        <v>138</v>
      </c>
      <c r="AB132" s="15" t="s">
        <v>138</v>
      </c>
      <c r="AC132" s="15" t="s">
        <v>138</v>
      </c>
      <c r="AD132" s="15" t="s">
        <v>138</v>
      </c>
      <c r="AE132" s="15" t="s">
        <v>138</v>
      </c>
      <c r="AF132" s="16">
        <v>7</v>
      </c>
      <c r="AG132" s="16">
        <v>26</v>
      </c>
      <c r="AH132" s="16">
        <v>29</v>
      </c>
      <c r="AI132" s="16">
        <v>110</v>
      </c>
      <c r="AJ132" s="15" t="s">
        <v>518</v>
      </c>
      <c r="AK132" s="15" t="s">
        <v>519</v>
      </c>
      <c r="AL132" s="8"/>
    </row>
    <row r="133" spans="1:38" s="3" customFormat="1" ht="75" customHeight="1" x14ac:dyDescent="0.15">
      <c r="A133" s="8" t="s">
        <v>597</v>
      </c>
      <c r="B133" s="9" t="s">
        <v>598</v>
      </c>
      <c r="C133" s="8" t="s">
        <v>644</v>
      </c>
      <c r="D133" s="8" t="s">
        <v>645</v>
      </c>
      <c r="E133" s="8" t="s">
        <v>186</v>
      </c>
      <c r="F133" s="8" t="s">
        <v>187</v>
      </c>
      <c r="G133" s="10">
        <v>2021</v>
      </c>
      <c r="H133" s="9" t="s">
        <v>602</v>
      </c>
      <c r="I133" s="8" t="s">
        <v>603</v>
      </c>
      <c r="J133" s="9" t="s">
        <v>610</v>
      </c>
      <c r="K133" s="13">
        <f t="shared" si="5"/>
        <v>12</v>
      </c>
      <c r="L133" s="13">
        <f t="shared" si="6"/>
        <v>12</v>
      </c>
      <c r="M133" s="13"/>
      <c r="N133" s="13"/>
      <c r="O133" s="13"/>
      <c r="P133" s="13">
        <v>12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5" t="s">
        <v>136</v>
      </c>
      <c r="AA133" s="15" t="s">
        <v>138</v>
      </c>
      <c r="AB133" s="15" t="s">
        <v>138</v>
      </c>
      <c r="AC133" s="15" t="s">
        <v>138</v>
      </c>
      <c r="AD133" s="15" t="s">
        <v>138</v>
      </c>
      <c r="AE133" s="15" t="s">
        <v>138</v>
      </c>
      <c r="AF133" s="16">
        <v>2</v>
      </c>
      <c r="AG133" s="16">
        <v>6</v>
      </c>
      <c r="AH133" s="16">
        <v>10</v>
      </c>
      <c r="AI133" s="16">
        <v>60</v>
      </c>
      <c r="AJ133" s="15" t="s">
        <v>629</v>
      </c>
      <c r="AK133" s="15" t="s">
        <v>620</v>
      </c>
      <c r="AL133" s="8"/>
    </row>
    <row r="134" spans="1:38" s="3" customFormat="1" ht="75" customHeight="1" x14ac:dyDescent="0.15">
      <c r="A134" s="8" t="s">
        <v>597</v>
      </c>
      <c r="B134" s="9" t="s">
        <v>598</v>
      </c>
      <c r="C134" s="8" t="s">
        <v>646</v>
      </c>
      <c r="D134" s="8" t="s">
        <v>647</v>
      </c>
      <c r="E134" s="8" t="s">
        <v>648</v>
      </c>
      <c r="F134" s="8" t="s">
        <v>649</v>
      </c>
      <c r="G134" s="10">
        <v>2021</v>
      </c>
      <c r="H134" s="9" t="s">
        <v>602</v>
      </c>
      <c r="I134" s="8" t="s">
        <v>603</v>
      </c>
      <c r="J134" s="9" t="s">
        <v>610</v>
      </c>
      <c r="K134" s="13">
        <f t="shared" si="5"/>
        <v>12.2</v>
      </c>
      <c r="L134" s="13">
        <f t="shared" si="6"/>
        <v>12.2</v>
      </c>
      <c r="M134" s="13"/>
      <c r="N134" s="13"/>
      <c r="O134" s="13"/>
      <c r="P134" s="13">
        <v>12.2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5" t="s">
        <v>136</v>
      </c>
      <c r="AA134" s="15" t="s">
        <v>138</v>
      </c>
      <c r="AB134" s="15" t="s">
        <v>138</v>
      </c>
      <c r="AC134" s="15" t="s">
        <v>138</v>
      </c>
      <c r="AD134" s="15" t="s">
        <v>138</v>
      </c>
      <c r="AE134" s="15" t="s">
        <v>138</v>
      </c>
      <c r="AF134" s="16">
        <v>4</v>
      </c>
      <c r="AG134" s="16">
        <v>14</v>
      </c>
      <c r="AH134" s="16">
        <v>38</v>
      </c>
      <c r="AI134" s="16">
        <v>182</v>
      </c>
      <c r="AJ134" s="15" t="s">
        <v>650</v>
      </c>
      <c r="AK134" s="15" t="s">
        <v>651</v>
      </c>
      <c r="AL134" s="8"/>
    </row>
    <row r="135" spans="1:38" s="3" customFormat="1" ht="75" customHeight="1" x14ac:dyDescent="0.15">
      <c r="A135" s="8" t="s">
        <v>597</v>
      </c>
      <c r="B135" s="9" t="s">
        <v>598</v>
      </c>
      <c r="C135" s="8" t="s">
        <v>652</v>
      </c>
      <c r="D135" s="8" t="s">
        <v>653</v>
      </c>
      <c r="E135" s="8" t="s">
        <v>219</v>
      </c>
      <c r="F135" s="8" t="s">
        <v>654</v>
      </c>
      <c r="G135" s="10">
        <v>2021</v>
      </c>
      <c r="H135" s="9" t="s">
        <v>602</v>
      </c>
      <c r="I135" s="8" t="s">
        <v>603</v>
      </c>
      <c r="J135" s="9" t="s">
        <v>610</v>
      </c>
      <c r="K135" s="13">
        <f t="shared" si="5"/>
        <v>12.2</v>
      </c>
      <c r="L135" s="13">
        <f t="shared" si="6"/>
        <v>12.2</v>
      </c>
      <c r="M135" s="13"/>
      <c r="N135" s="13"/>
      <c r="O135" s="13"/>
      <c r="P135" s="13">
        <v>12.2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5" t="s">
        <v>136</v>
      </c>
      <c r="AA135" s="15" t="s">
        <v>138</v>
      </c>
      <c r="AB135" s="15" t="s">
        <v>138</v>
      </c>
      <c r="AC135" s="15" t="s">
        <v>138</v>
      </c>
      <c r="AD135" s="15" t="s">
        <v>138</v>
      </c>
      <c r="AE135" s="15" t="s">
        <v>138</v>
      </c>
      <c r="AF135" s="16">
        <v>5</v>
      </c>
      <c r="AG135" s="16">
        <v>18</v>
      </c>
      <c r="AH135" s="16">
        <v>64</v>
      </c>
      <c r="AI135" s="16">
        <v>258</v>
      </c>
      <c r="AJ135" s="15" t="s">
        <v>655</v>
      </c>
      <c r="AK135" s="15" t="s">
        <v>656</v>
      </c>
      <c r="AL135" s="8"/>
    </row>
    <row r="136" spans="1:38" s="3" customFormat="1" ht="75" customHeight="1" x14ac:dyDescent="0.15">
      <c r="A136" s="8" t="s">
        <v>597</v>
      </c>
      <c r="B136" s="9" t="s">
        <v>598</v>
      </c>
      <c r="C136" s="8" t="s">
        <v>657</v>
      </c>
      <c r="D136" s="8" t="s">
        <v>618</v>
      </c>
      <c r="E136" s="8" t="s">
        <v>658</v>
      </c>
      <c r="F136" s="8" t="s">
        <v>659</v>
      </c>
      <c r="G136" s="10">
        <v>2021</v>
      </c>
      <c r="H136" s="9" t="s">
        <v>602</v>
      </c>
      <c r="I136" s="8" t="s">
        <v>603</v>
      </c>
      <c r="J136" s="9" t="s">
        <v>610</v>
      </c>
      <c r="K136" s="13">
        <f t="shared" si="5"/>
        <v>14.5</v>
      </c>
      <c r="L136" s="13">
        <f t="shared" si="6"/>
        <v>14.5</v>
      </c>
      <c r="M136" s="13"/>
      <c r="N136" s="13"/>
      <c r="O136" s="13">
        <v>0</v>
      </c>
      <c r="P136" s="13">
        <v>14.5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5" t="s">
        <v>136</v>
      </c>
      <c r="AA136" s="15" t="s">
        <v>137</v>
      </c>
      <c r="AB136" s="15" t="s">
        <v>137</v>
      </c>
      <c r="AC136" s="15" t="s">
        <v>138</v>
      </c>
      <c r="AD136" s="15" t="s">
        <v>138</v>
      </c>
      <c r="AE136" s="15" t="s">
        <v>138</v>
      </c>
      <c r="AF136" s="16">
        <v>3</v>
      </c>
      <c r="AG136" s="16">
        <v>12</v>
      </c>
      <c r="AH136" s="16">
        <v>20</v>
      </c>
      <c r="AI136" s="16">
        <v>60</v>
      </c>
      <c r="AJ136" s="15" t="s">
        <v>619</v>
      </c>
      <c r="AK136" s="15" t="s">
        <v>620</v>
      </c>
      <c r="AL136" s="8"/>
    </row>
    <row r="137" spans="1:38" s="3" customFormat="1" ht="75" customHeight="1" x14ac:dyDescent="0.15">
      <c r="A137" s="8" t="s">
        <v>597</v>
      </c>
      <c r="B137" s="9" t="s">
        <v>598</v>
      </c>
      <c r="C137" s="8" t="s">
        <v>660</v>
      </c>
      <c r="D137" s="8" t="s">
        <v>661</v>
      </c>
      <c r="E137" s="8" t="s">
        <v>627</v>
      </c>
      <c r="F137" s="8" t="s">
        <v>662</v>
      </c>
      <c r="G137" s="10">
        <v>2021</v>
      </c>
      <c r="H137" s="9" t="s">
        <v>602</v>
      </c>
      <c r="I137" s="8" t="s">
        <v>603</v>
      </c>
      <c r="J137" s="9" t="s">
        <v>610</v>
      </c>
      <c r="K137" s="13">
        <f t="shared" si="5"/>
        <v>14.5</v>
      </c>
      <c r="L137" s="13">
        <f t="shared" si="6"/>
        <v>14.5</v>
      </c>
      <c r="M137" s="13"/>
      <c r="N137" s="13"/>
      <c r="O137" s="13">
        <v>0</v>
      </c>
      <c r="P137" s="13">
        <v>14.5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5" t="s">
        <v>136</v>
      </c>
      <c r="AA137" s="15" t="s">
        <v>137</v>
      </c>
      <c r="AB137" s="15" t="s">
        <v>138</v>
      </c>
      <c r="AC137" s="15" t="s">
        <v>138</v>
      </c>
      <c r="AD137" s="15" t="s">
        <v>138</v>
      </c>
      <c r="AE137" s="15" t="s">
        <v>138</v>
      </c>
      <c r="AF137" s="16">
        <v>3</v>
      </c>
      <c r="AG137" s="16">
        <v>7</v>
      </c>
      <c r="AH137" s="16">
        <v>60</v>
      </c>
      <c r="AI137" s="16">
        <v>240</v>
      </c>
      <c r="AJ137" s="15" t="s">
        <v>663</v>
      </c>
      <c r="AK137" s="15" t="s">
        <v>664</v>
      </c>
      <c r="AL137" s="8"/>
    </row>
    <row r="138" spans="1:38" s="3" customFormat="1" ht="75" customHeight="1" x14ac:dyDescent="0.15">
      <c r="A138" s="8" t="s">
        <v>597</v>
      </c>
      <c r="B138" s="9" t="s">
        <v>598</v>
      </c>
      <c r="C138" s="8" t="s">
        <v>665</v>
      </c>
      <c r="D138" s="8" t="s">
        <v>666</v>
      </c>
      <c r="E138" s="8" t="s">
        <v>251</v>
      </c>
      <c r="F138" s="8" t="s">
        <v>391</v>
      </c>
      <c r="G138" s="10">
        <v>2021</v>
      </c>
      <c r="H138" s="9" t="s">
        <v>602</v>
      </c>
      <c r="I138" s="8" t="s">
        <v>603</v>
      </c>
      <c r="J138" s="9" t="s">
        <v>667</v>
      </c>
      <c r="K138" s="13">
        <f t="shared" si="5"/>
        <v>15</v>
      </c>
      <c r="L138" s="13">
        <f t="shared" si="6"/>
        <v>15</v>
      </c>
      <c r="M138" s="13"/>
      <c r="N138" s="13"/>
      <c r="O138" s="13"/>
      <c r="P138" s="13">
        <v>15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5" t="s">
        <v>136</v>
      </c>
      <c r="AA138" s="15" t="s">
        <v>138</v>
      </c>
      <c r="AB138" s="15" t="s">
        <v>137</v>
      </c>
      <c r="AC138" s="15" t="s">
        <v>138</v>
      </c>
      <c r="AD138" s="15" t="s">
        <v>138</v>
      </c>
      <c r="AE138" s="15" t="s">
        <v>138</v>
      </c>
      <c r="AF138" s="16">
        <v>3</v>
      </c>
      <c r="AG138" s="16">
        <v>11</v>
      </c>
      <c r="AH138" s="16">
        <v>380</v>
      </c>
      <c r="AI138" s="16">
        <v>1260</v>
      </c>
      <c r="AJ138" s="15" t="s">
        <v>668</v>
      </c>
      <c r="AK138" s="15" t="s">
        <v>669</v>
      </c>
      <c r="AL138" s="8"/>
    </row>
    <row r="139" spans="1:38" s="3" customFormat="1" ht="75" customHeight="1" x14ac:dyDescent="0.15">
      <c r="A139" s="8" t="s">
        <v>597</v>
      </c>
      <c r="B139" s="9" t="s">
        <v>598</v>
      </c>
      <c r="C139" s="8" t="s">
        <v>670</v>
      </c>
      <c r="D139" s="8" t="s">
        <v>671</v>
      </c>
      <c r="E139" s="8" t="s">
        <v>246</v>
      </c>
      <c r="F139" s="8" t="s">
        <v>672</v>
      </c>
      <c r="G139" s="10">
        <v>2021</v>
      </c>
      <c r="H139" s="9" t="s">
        <v>602</v>
      </c>
      <c r="I139" s="8" t="s">
        <v>603</v>
      </c>
      <c r="J139" s="9" t="s">
        <v>610</v>
      </c>
      <c r="K139" s="13">
        <f t="shared" si="5"/>
        <v>15</v>
      </c>
      <c r="L139" s="13">
        <f t="shared" si="6"/>
        <v>15</v>
      </c>
      <c r="M139" s="13"/>
      <c r="N139" s="13"/>
      <c r="O139" s="13"/>
      <c r="P139" s="13">
        <v>15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5" t="s">
        <v>136</v>
      </c>
      <c r="AA139" s="15" t="s">
        <v>138</v>
      </c>
      <c r="AB139" s="15" t="s">
        <v>138</v>
      </c>
      <c r="AC139" s="15" t="s">
        <v>138</v>
      </c>
      <c r="AD139" s="15" t="s">
        <v>138</v>
      </c>
      <c r="AE139" s="15" t="s">
        <v>138</v>
      </c>
      <c r="AF139" s="16">
        <v>12</v>
      </c>
      <c r="AG139" s="16">
        <v>36</v>
      </c>
      <c r="AH139" s="16">
        <v>162</v>
      </c>
      <c r="AI139" s="16">
        <v>520</v>
      </c>
      <c r="AJ139" s="15" t="s">
        <v>673</v>
      </c>
      <c r="AK139" s="15" t="s">
        <v>674</v>
      </c>
      <c r="AL139" s="8"/>
    </row>
    <row r="140" spans="1:38" s="3" customFormat="1" ht="75" customHeight="1" x14ac:dyDescent="0.15">
      <c r="A140" s="8" t="s">
        <v>597</v>
      </c>
      <c r="B140" s="9" t="s">
        <v>598</v>
      </c>
      <c r="C140" s="8" t="s">
        <v>675</v>
      </c>
      <c r="D140" s="8" t="s">
        <v>676</v>
      </c>
      <c r="E140" s="8" t="s">
        <v>209</v>
      </c>
      <c r="F140" s="8" t="s">
        <v>526</v>
      </c>
      <c r="G140" s="10">
        <v>2021</v>
      </c>
      <c r="H140" s="9" t="s">
        <v>602</v>
      </c>
      <c r="I140" s="8" t="s">
        <v>603</v>
      </c>
      <c r="J140" s="9" t="s">
        <v>610</v>
      </c>
      <c r="K140" s="13">
        <f t="shared" si="5"/>
        <v>15</v>
      </c>
      <c r="L140" s="13">
        <f t="shared" si="6"/>
        <v>15</v>
      </c>
      <c r="M140" s="13"/>
      <c r="N140" s="13"/>
      <c r="O140" s="13"/>
      <c r="P140" s="13">
        <v>15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5" t="s">
        <v>136</v>
      </c>
      <c r="AA140" s="15" t="s">
        <v>138</v>
      </c>
      <c r="AB140" s="15" t="s">
        <v>138</v>
      </c>
      <c r="AC140" s="15" t="s">
        <v>138</v>
      </c>
      <c r="AD140" s="15" t="s">
        <v>138</v>
      </c>
      <c r="AE140" s="15" t="s">
        <v>138</v>
      </c>
      <c r="AF140" s="16">
        <v>4</v>
      </c>
      <c r="AG140" s="16">
        <v>16</v>
      </c>
      <c r="AH140" s="16">
        <v>67</v>
      </c>
      <c r="AI140" s="16">
        <v>193</v>
      </c>
      <c r="AJ140" s="15" t="s">
        <v>677</v>
      </c>
      <c r="AK140" s="15" t="s">
        <v>678</v>
      </c>
      <c r="AL140" s="8"/>
    </row>
    <row r="141" spans="1:38" s="3" customFormat="1" ht="75" customHeight="1" x14ac:dyDescent="0.15">
      <c r="A141" s="8" t="s">
        <v>597</v>
      </c>
      <c r="B141" s="9" t="s">
        <v>598</v>
      </c>
      <c r="C141" s="8" t="s">
        <v>679</v>
      </c>
      <c r="D141" s="8" t="s">
        <v>680</v>
      </c>
      <c r="E141" s="8" t="s">
        <v>246</v>
      </c>
      <c r="F141" s="8" t="s">
        <v>681</v>
      </c>
      <c r="G141" s="10">
        <v>2021</v>
      </c>
      <c r="H141" s="9" t="s">
        <v>334</v>
      </c>
      <c r="I141" s="8" t="s">
        <v>335</v>
      </c>
      <c r="J141" s="9" t="s">
        <v>336</v>
      </c>
      <c r="K141" s="13">
        <f t="shared" si="5"/>
        <v>6</v>
      </c>
      <c r="L141" s="13">
        <f t="shared" si="6"/>
        <v>6</v>
      </c>
      <c r="M141" s="13">
        <v>6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5" t="s">
        <v>136</v>
      </c>
      <c r="AA141" s="15" t="s">
        <v>137</v>
      </c>
      <c r="AB141" s="15" t="s">
        <v>138</v>
      </c>
      <c r="AC141" s="15" t="s">
        <v>138</v>
      </c>
      <c r="AD141" s="15" t="s">
        <v>138</v>
      </c>
      <c r="AE141" s="15" t="s">
        <v>138</v>
      </c>
      <c r="AF141" s="16">
        <v>1</v>
      </c>
      <c r="AG141" s="16">
        <v>2</v>
      </c>
      <c r="AH141" s="16">
        <v>36</v>
      </c>
      <c r="AI141" s="16">
        <v>108</v>
      </c>
      <c r="AJ141" s="15" t="s">
        <v>682</v>
      </c>
      <c r="AK141" s="15" t="s">
        <v>683</v>
      </c>
      <c r="AL141" s="8"/>
    </row>
    <row r="142" spans="1:38" s="3" customFormat="1" ht="75" customHeight="1" x14ac:dyDescent="0.15">
      <c r="A142" s="8" t="s">
        <v>597</v>
      </c>
      <c r="B142" s="9" t="s">
        <v>598</v>
      </c>
      <c r="C142" s="8" t="s">
        <v>684</v>
      </c>
      <c r="D142" s="8" t="s">
        <v>685</v>
      </c>
      <c r="E142" s="8" t="s">
        <v>256</v>
      </c>
      <c r="F142" s="8" t="s">
        <v>257</v>
      </c>
      <c r="G142" s="10">
        <v>2021</v>
      </c>
      <c r="H142" s="9" t="s">
        <v>602</v>
      </c>
      <c r="I142" s="8" t="s">
        <v>603</v>
      </c>
      <c r="J142" s="9" t="s">
        <v>610</v>
      </c>
      <c r="K142" s="13">
        <f t="shared" ref="K142:K205" si="7">L142+Q142+R142+S142+T142+U142+V142+W142+X142+Y142</f>
        <v>16</v>
      </c>
      <c r="L142" s="13">
        <f t="shared" ref="L142:L205" si="8">M142+N142+O142+P142</f>
        <v>16</v>
      </c>
      <c r="M142" s="13"/>
      <c r="N142" s="13"/>
      <c r="O142" s="13">
        <v>0</v>
      </c>
      <c r="P142" s="13">
        <v>16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5" t="s">
        <v>136</v>
      </c>
      <c r="AA142" s="15" t="s">
        <v>137</v>
      </c>
      <c r="AB142" s="15" t="s">
        <v>138</v>
      </c>
      <c r="AC142" s="15" t="s">
        <v>138</v>
      </c>
      <c r="AD142" s="15" t="s">
        <v>138</v>
      </c>
      <c r="AE142" s="15" t="s">
        <v>138</v>
      </c>
      <c r="AF142" s="16">
        <v>3</v>
      </c>
      <c r="AG142" s="16">
        <v>12</v>
      </c>
      <c r="AH142" s="16">
        <v>39</v>
      </c>
      <c r="AI142" s="16">
        <v>141</v>
      </c>
      <c r="AJ142" s="15" t="s">
        <v>619</v>
      </c>
      <c r="AK142" s="15" t="s">
        <v>686</v>
      </c>
      <c r="AL142" s="8"/>
    </row>
    <row r="143" spans="1:38" s="3" customFormat="1" ht="75" customHeight="1" x14ac:dyDescent="0.15">
      <c r="A143" s="8" t="s">
        <v>597</v>
      </c>
      <c r="B143" s="9" t="s">
        <v>598</v>
      </c>
      <c r="C143" s="8" t="s">
        <v>687</v>
      </c>
      <c r="D143" s="8" t="s">
        <v>688</v>
      </c>
      <c r="E143" s="8" t="s">
        <v>219</v>
      </c>
      <c r="F143" s="8" t="s">
        <v>689</v>
      </c>
      <c r="G143" s="10">
        <v>2021</v>
      </c>
      <c r="H143" s="9" t="s">
        <v>602</v>
      </c>
      <c r="I143" s="8" t="s">
        <v>603</v>
      </c>
      <c r="J143" s="9" t="s">
        <v>610</v>
      </c>
      <c r="K143" s="13">
        <f t="shared" si="7"/>
        <v>16</v>
      </c>
      <c r="L143" s="13">
        <f t="shared" si="8"/>
        <v>16</v>
      </c>
      <c r="M143" s="13">
        <v>16</v>
      </c>
      <c r="N143" s="13"/>
      <c r="O143" s="13">
        <v>0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5" t="s">
        <v>136</v>
      </c>
      <c r="AA143" s="15" t="s">
        <v>137</v>
      </c>
      <c r="AB143" s="15" t="s">
        <v>138</v>
      </c>
      <c r="AC143" s="15" t="s">
        <v>138</v>
      </c>
      <c r="AD143" s="15" t="s">
        <v>138</v>
      </c>
      <c r="AE143" s="15" t="s">
        <v>138</v>
      </c>
      <c r="AF143" s="16">
        <v>17</v>
      </c>
      <c r="AG143" s="16">
        <v>45</v>
      </c>
      <c r="AH143" s="16">
        <v>51</v>
      </c>
      <c r="AI143" s="16">
        <v>280</v>
      </c>
      <c r="AJ143" s="15" t="s">
        <v>690</v>
      </c>
      <c r="AK143" s="15" t="s">
        <v>691</v>
      </c>
      <c r="AL143" s="8"/>
    </row>
    <row r="144" spans="1:38" s="3" customFormat="1" ht="75" customHeight="1" x14ac:dyDescent="0.15">
      <c r="A144" s="8" t="s">
        <v>597</v>
      </c>
      <c r="B144" s="9" t="s">
        <v>598</v>
      </c>
      <c r="C144" s="8" t="s">
        <v>692</v>
      </c>
      <c r="D144" s="8" t="s">
        <v>693</v>
      </c>
      <c r="E144" s="8" t="s">
        <v>186</v>
      </c>
      <c r="F144" s="8" t="s">
        <v>694</v>
      </c>
      <c r="G144" s="10">
        <v>2021</v>
      </c>
      <c r="H144" s="9" t="s">
        <v>602</v>
      </c>
      <c r="I144" s="8" t="s">
        <v>603</v>
      </c>
      <c r="J144" s="9" t="s">
        <v>610</v>
      </c>
      <c r="K144" s="13">
        <f t="shared" si="7"/>
        <v>16.2</v>
      </c>
      <c r="L144" s="13">
        <f t="shared" si="8"/>
        <v>16.2</v>
      </c>
      <c r="M144" s="13"/>
      <c r="N144" s="13"/>
      <c r="O144" s="13">
        <v>0</v>
      </c>
      <c r="P144" s="13">
        <v>16.2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5" t="s">
        <v>136</v>
      </c>
      <c r="AA144" s="15" t="s">
        <v>137</v>
      </c>
      <c r="AB144" s="15" t="s">
        <v>138</v>
      </c>
      <c r="AC144" s="15" t="s">
        <v>138</v>
      </c>
      <c r="AD144" s="15" t="s">
        <v>138</v>
      </c>
      <c r="AE144" s="15" t="s">
        <v>138</v>
      </c>
      <c r="AF144" s="16">
        <v>2</v>
      </c>
      <c r="AG144" s="16">
        <v>5</v>
      </c>
      <c r="AH144" s="16">
        <v>18</v>
      </c>
      <c r="AI144" s="16">
        <v>72</v>
      </c>
      <c r="AJ144" s="15" t="s">
        <v>623</v>
      </c>
      <c r="AK144" s="15" t="s">
        <v>695</v>
      </c>
      <c r="AL144" s="8"/>
    </row>
    <row r="145" spans="1:38" s="3" customFormat="1" ht="75" customHeight="1" x14ac:dyDescent="0.15">
      <c r="A145" s="8" t="s">
        <v>597</v>
      </c>
      <c r="B145" s="9" t="s">
        <v>598</v>
      </c>
      <c r="C145" s="8" t="s">
        <v>696</v>
      </c>
      <c r="D145" s="8" t="s">
        <v>697</v>
      </c>
      <c r="E145" s="8" t="s">
        <v>698</v>
      </c>
      <c r="F145" s="8" t="s">
        <v>699</v>
      </c>
      <c r="G145" s="10">
        <v>2021</v>
      </c>
      <c r="H145" s="9" t="s">
        <v>602</v>
      </c>
      <c r="I145" s="8" t="s">
        <v>603</v>
      </c>
      <c r="J145" s="9" t="s">
        <v>610</v>
      </c>
      <c r="K145" s="13">
        <f t="shared" si="7"/>
        <v>18</v>
      </c>
      <c r="L145" s="13">
        <f t="shared" si="8"/>
        <v>18</v>
      </c>
      <c r="M145" s="13"/>
      <c r="N145" s="13"/>
      <c r="O145" s="13"/>
      <c r="P145" s="13">
        <v>18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5" t="s">
        <v>136</v>
      </c>
      <c r="AA145" s="15" t="s">
        <v>138</v>
      </c>
      <c r="AB145" s="15" t="s">
        <v>138</v>
      </c>
      <c r="AC145" s="15" t="s">
        <v>138</v>
      </c>
      <c r="AD145" s="15" t="s">
        <v>138</v>
      </c>
      <c r="AE145" s="15" t="s">
        <v>138</v>
      </c>
      <c r="AF145" s="16">
        <v>1</v>
      </c>
      <c r="AG145" s="16">
        <v>3</v>
      </c>
      <c r="AH145" s="16">
        <v>7</v>
      </c>
      <c r="AI145" s="16">
        <v>30</v>
      </c>
      <c r="AJ145" s="15" t="s">
        <v>700</v>
      </c>
      <c r="AK145" s="15" t="s">
        <v>701</v>
      </c>
      <c r="AL145" s="8"/>
    </row>
    <row r="146" spans="1:38" s="3" customFormat="1" ht="75" customHeight="1" x14ac:dyDescent="0.15">
      <c r="A146" s="8" t="s">
        <v>597</v>
      </c>
      <c r="B146" s="9" t="s">
        <v>598</v>
      </c>
      <c r="C146" s="8" t="s">
        <v>702</v>
      </c>
      <c r="D146" s="8" t="s">
        <v>703</v>
      </c>
      <c r="E146" s="8" t="s">
        <v>204</v>
      </c>
      <c r="F146" s="8" t="s">
        <v>704</v>
      </c>
      <c r="G146" s="10">
        <v>2021</v>
      </c>
      <c r="H146" s="9" t="s">
        <v>602</v>
      </c>
      <c r="I146" s="8" t="s">
        <v>603</v>
      </c>
      <c r="J146" s="9" t="s">
        <v>610</v>
      </c>
      <c r="K146" s="13">
        <f t="shared" si="7"/>
        <v>18.5</v>
      </c>
      <c r="L146" s="13">
        <f t="shared" si="8"/>
        <v>18.5</v>
      </c>
      <c r="M146" s="13"/>
      <c r="N146" s="13"/>
      <c r="O146" s="13"/>
      <c r="P146" s="13">
        <v>18.5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5" t="s">
        <v>136</v>
      </c>
      <c r="AA146" s="15" t="s">
        <v>138</v>
      </c>
      <c r="AB146" s="15" t="s">
        <v>138</v>
      </c>
      <c r="AC146" s="15" t="s">
        <v>138</v>
      </c>
      <c r="AD146" s="15" t="s">
        <v>138</v>
      </c>
      <c r="AE146" s="15" t="s">
        <v>138</v>
      </c>
      <c r="AF146" s="16">
        <v>4</v>
      </c>
      <c r="AG146" s="16">
        <v>15</v>
      </c>
      <c r="AH146" s="16">
        <v>65</v>
      </c>
      <c r="AI146" s="16">
        <v>301</v>
      </c>
      <c r="AJ146" s="15" t="s">
        <v>705</v>
      </c>
      <c r="AK146" s="15" t="s">
        <v>706</v>
      </c>
      <c r="AL146" s="8"/>
    </row>
    <row r="147" spans="1:38" s="3" customFormat="1" ht="75" customHeight="1" x14ac:dyDescent="0.15">
      <c r="A147" s="8" t="s">
        <v>597</v>
      </c>
      <c r="B147" s="9" t="s">
        <v>598</v>
      </c>
      <c r="C147" s="8" t="s">
        <v>707</v>
      </c>
      <c r="D147" s="8" t="s">
        <v>708</v>
      </c>
      <c r="E147" s="8" t="s">
        <v>169</v>
      </c>
      <c r="F147" s="8" t="s">
        <v>144</v>
      </c>
      <c r="G147" s="10">
        <v>2021</v>
      </c>
      <c r="H147" s="9" t="s">
        <v>602</v>
      </c>
      <c r="I147" s="8" t="s">
        <v>603</v>
      </c>
      <c r="J147" s="9" t="s">
        <v>610</v>
      </c>
      <c r="K147" s="13">
        <f t="shared" si="7"/>
        <v>19.8</v>
      </c>
      <c r="L147" s="13">
        <f t="shared" si="8"/>
        <v>19.8</v>
      </c>
      <c r="M147" s="13"/>
      <c r="N147" s="13"/>
      <c r="O147" s="13"/>
      <c r="P147" s="13">
        <v>19.8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5" t="s">
        <v>136</v>
      </c>
      <c r="AA147" s="15" t="s">
        <v>138</v>
      </c>
      <c r="AB147" s="15" t="s">
        <v>137</v>
      </c>
      <c r="AC147" s="15" t="s">
        <v>138</v>
      </c>
      <c r="AD147" s="15" t="s">
        <v>138</v>
      </c>
      <c r="AE147" s="15" t="s">
        <v>138</v>
      </c>
      <c r="AF147" s="16">
        <v>3</v>
      </c>
      <c r="AG147" s="16">
        <v>12</v>
      </c>
      <c r="AH147" s="16">
        <v>40</v>
      </c>
      <c r="AI147" s="16">
        <v>150</v>
      </c>
      <c r="AJ147" s="15" t="s">
        <v>619</v>
      </c>
      <c r="AK147" s="15" t="s">
        <v>640</v>
      </c>
      <c r="AL147" s="8"/>
    </row>
    <row r="148" spans="1:38" s="3" customFormat="1" ht="75" customHeight="1" x14ac:dyDescent="0.15">
      <c r="A148" s="8" t="s">
        <v>597</v>
      </c>
      <c r="B148" s="9" t="s">
        <v>598</v>
      </c>
      <c r="C148" s="8" t="s">
        <v>709</v>
      </c>
      <c r="D148" s="8" t="s">
        <v>710</v>
      </c>
      <c r="E148" s="8" t="s">
        <v>251</v>
      </c>
      <c r="F148" s="8" t="s">
        <v>711</v>
      </c>
      <c r="G148" s="10">
        <v>2021</v>
      </c>
      <c r="H148" s="9" t="s">
        <v>602</v>
      </c>
      <c r="I148" s="8" t="s">
        <v>603</v>
      </c>
      <c r="J148" s="9" t="s">
        <v>610</v>
      </c>
      <c r="K148" s="13">
        <f t="shared" si="7"/>
        <v>19.899999999999999</v>
      </c>
      <c r="L148" s="13">
        <f t="shared" si="8"/>
        <v>19.899999999999999</v>
      </c>
      <c r="M148" s="13"/>
      <c r="N148" s="13"/>
      <c r="O148" s="13"/>
      <c r="P148" s="13">
        <v>19.899999999999999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5" t="s">
        <v>136</v>
      </c>
      <c r="AA148" s="15" t="s">
        <v>138</v>
      </c>
      <c r="AB148" s="15" t="s">
        <v>138</v>
      </c>
      <c r="AC148" s="15" t="s">
        <v>138</v>
      </c>
      <c r="AD148" s="15" t="s">
        <v>138</v>
      </c>
      <c r="AE148" s="15" t="s">
        <v>138</v>
      </c>
      <c r="AF148" s="16">
        <v>5</v>
      </c>
      <c r="AG148" s="16">
        <v>24</v>
      </c>
      <c r="AH148" s="16">
        <v>135</v>
      </c>
      <c r="AI148" s="16">
        <v>1080</v>
      </c>
      <c r="AJ148" s="15" t="s">
        <v>712</v>
      </c>
      <c r="AK148" s="15" t="s">
        <v>713</v>
      </c>
      <c r="AL148" s="8"/>
    </row>
    <row r="149" spans="1:38" s="3" customFormat="1" ht="75" customHeight="1" x14ac:dyDescent="0.15">
      <c r="A149" s="8" t="s">
        <v>597</v>
      </c>
      <c r="B149" s="9" t="s">
        <v>598</v>
      </c>
      <c r="C149" s="8" t="s">
        <v>714</v>
      </c>
      <c r="D149" s="8" t="s">
        <v>715</v>
      </c>
      <c r="E149" s="8" t="s">
        <v>533</v>
      </c>
      <c r="F149" s="8" t="s">
        <v>716</v>
      </c>
      <c r="G149" s="10">
        <v>2021</v>
      </c>
      <c r="H149" s="9" t="s">
        <v>602</v>
      </c>
      <c r="I149" s="8" t="s">
        <v>603</v>
      </c>
      <c r="J149" s="9" t="s">
        <v>610</v>
      </c>
      <c r="K149" s="13">
        <f t="shared" si="7"/>
        <v>19.899999999999999</v>
      </c>
      <c r="L149" s="13">
        <f t="shared" si="8"/>
        <v>19.899999999999999</v>
      </c>
      <c r="M149" s="13"/>
      <c r="N149" s="13"/>
      <c r="O149" s="13"/>
      <c r="P149" s="13">
        <v>19.899999999999999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5" t="s">
        <v>136</v>
      </c>
      <c r="AA149" s="15" t="s">
        <v>138</v>
      </c>
      <c r="AB149" s="15" t="s">
        <v>138</v>
      </c>
      <c r="AC149" s="15" t="s">
        <v>138</v>
      </c>
      <c r="AD149" s="15" t="s">
        <v>138</v>
      </c>
      <c r="AE149" s="15" t="s">
        <v>138</v>
      </c>
      <c r="AF149" s="16">
        <v>14</v>
      </c>
      <c r="AG149" s="16">
        <v>27</v>
      </c>
      <c r="AH149" s="16">
        <v>203</v>
      </c>
      <c r="AI149" s="16">
        <v>780</v>
      </c>
      <c r="AJ149" s="15" t="s">
        <v>717</v>
      </c>
      <c r="AK149" s="15" t="s">
        <v>718</v>
      </c>
      <c r="AL149" s="8"/>
    </row>
    <row r="150" spans="1:38" s="3" customFormat="1" ht="75" customHeight="1" x14ac:dyDescent="0.15">
      <c r="A150" s="8" t="s">
        <v>597</v>
      </c>
      <c r="B150" s="9" t="s">
        <v>598</v>
      </c>
      <c r="C150" s="8" t="s">
        <v>719</v>
      </c>
      <c r="D150" s="8" t="s">
        <v>720</v>
      </c>
      <c r="E150" s="8" t="s">
        <v>533</v>
      </c>
      <c r="F150" s="8" t="s">
        <v>721</v>
      </c>
      <c r="G150" s="10">
        <v>2021</v>
      </c>
      <c r="H150" s="9" t="s">
        <v>602</v>
      </c>
      <c r="I150" s="8" t="s">
        <v>603</v>
      </c>
      <c r="J150" s="9" t="s">
        <v>610</v>
      </c>
      <c r="K150" s="13">
        <f t="shared" si="7"/>
        <v>20</v>
      </c>
      <c r="L150" s="13">
        <f t="shared" si="8"/>
        <v>20</v>
      </c>
      <c r="M150" s="13"/>
      <c r="N150" s="13"/>
      <c r="O150" s="13"/>
      <c r="P150" s="13">
        <v>20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5" t="s">
        <v>136</v>
      </c>
      <c r="AA150" s="15" t="s">
        <v>138</v>
      </c>
      <c r="AB150" s="15" t="s">
        <v>138</v>
      </c>
      <c r="AC150" s="15" t="s">
        <v>138</v>
      </c>
      <c r="AD150" s="15" t="s">
        <v>138</v>
      </c>
      <c r="AE150" s="15" t="s">
        <v>138</v>
      </c>
      <c r="AF150" s="16">
        <v>10</v>
      </c>
      <c r="AG150" s="16">
        <v>26</v>
      </c>
      <c r="AH150" s="16">
        <v>210</v>
      </c>
      <c r="AI150" s="16">
        <v>800</v>
      </c>
      <c r="AJ150" s="15" t="s">
        <v>722</v>
      </c>
      <c r="AK150" s="15" t="s">
        <v>723</v>
      </c>
      <c r="AL150" s="8"/>
    </row>
    <row r="151" spans="1:38" s="3" customFormat="1" ht="75" customHeight="1" x14ac:dyDescent="0.15">
      <c r="A151" s="8" t="s">
        <v>597</v>
      </c>
      <c r="B151" s="9" t="s">
        <v>598</v>
      </c>
      <c r="C151" s="8" t="s">
        <v>724</v>
      </c>
      <c r="D151" s="8" t="s">
        <v>725</v>
      </c>
      <c r="E151" s="8" t="s">
        <v>246</v>
      </c>
      <c r="F151" s="8" t="s">
        <v>247</v>
      </c>
      <c r="G151" s="10">
        <v>2021</v>
      </c>
      <c r="H151" s="9" t="s">
        <v>602</v>
      </c>
      <c r="I151" s="8" t="s">
        <v>603</v>
      </c>
      <c r="J151" s="9" t="s">
        <v>610</v>
      </c>
      <c r="K151" s="13">
        <f t="shared" si="7"/>
        <v>20</v>
      </c>
      <c r="L151" s="13">
        <f t="shared" si="8"/>
        <v>20</v>
      </c>
      <c r="M151" s="13">
        <v>20</v>
      </c>
      <c r="N151" s="13"/>
      <c r="O151" s="13">
        <v>0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5" t="s">
        <v>136</v>
      </c>
      <c r="AA151" s="15" t="s">
        <v>137</v>
      </c>
      <c r="AB151" s="15" t="s">
        <v>138</v>
      </c>
      <c r="AC151" s="15" t="s">
        <v>138</v>
      </c>
      <c r="AD151" s="15" t="s">
        <v>138</v>
      </c>
      <c r="AE151" s="15" t="s">
        <v>138</v>
      </c>
      <c r="AF151" s="16">
        <v>7</v>
      </c>
      <c r="AG151" s="16">
        <v>21</v>
      </c>
      <c r="AH151" s="16">
        <v>173</v>
      </c>
      <c r="AI151" s="16">
        <v>663</v>
      </c>
      <c r="AJ151" s="15" t="s">
        <v>726</v>
      </c>
      <c r="AK151" s="15" t="s">
        <v>727</v>
      </c>
      <c r="AL151" s="8"/>
    </row>
    <row r="152" spans="1:38" s="3" customFormat="1" ht="75" customHeight="1" x14ac:dyDescent="0.15">
      <c r="A152" s="8" t="s">
        <v>597</v>
      </c>
      <c r="B152" s="9" t="s">
        <v>598</v>
      </c>
      <c r="C152" s="8" t="s">
        <v>728</v>
      </c>
      <c r="D152" s="8" t="s">
        <v>729</v>
      </c>
      <c r="E152" s="8" t="s">
        <v>246</v>
      </c>
      <c r="F152" s="8" t="s">
        <v>419</v>
      </c>
      <c r="G152" s="10">
        <v>2021</v>
      </c>
      <c r="H152" s="9" t="s">
        <v>602</v>
      </c>
      <c r="I152" s="8" t="s">
        <v>603</v>
      </c>
      <c r="J152" s="9" t="s">
        <v>610</v>
      </c>
      <c r="K152" s="13">
        <f t="shared" si="7"/>
        <v>22</v>
      </c>
      <c r="L152" s="13">
        <f t="shared" si="8"/>
        <v>22</v>
      </c>
      <c r="M152" s="13">
        <v>22</v>
      </c>
      <c r="N152" s="13"/>
      <c r="O152" s="13">
        <v>0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5" t="s">
        <v>136</v>
      </c>
      <c r="AA152" s="15" t="s">
        <v>137</v>
      </c>
      <c r="AB152" s="15" t="s">
        <v>138</v>
      </c>
      <c r="AC152" s="15" t="s">
        <v>138</v>
      </c>
      <c r="AD152" s="15" t="s">
        <v>138</v>
      </c>
      <c r="AE152" s="15" t="s">
        <v>138</v>
      </c>
      <c r="AF152" s="16">
        <v>4</v>
      </c>
      <c r="AG152" s="16">
        <v>7</v>
      </c>
      <c r="AH152" s="16">
        <v>80</v>
      </c>
      <c r="AI152" s="16">
        <v>320</v>
      </c>
      <c r="AJ152" s="15" t="s">
        <v>730</v>
      </c>
      <c r="AK152" s="15" t="s">
        <v>487</v>
      </c>
      <c r="AL152" s="8"/>
    </row>
    <row r="153" spans="1:38" s="3" customFormat="1" ht="75" customHeight="1" x14ac:dyDescent="0.15">
      <c r="A153" s="8" t="s">
        <v>597</v>
      </c>
      <c r="B153" s="9" t="s">
        <v>598</v>
      </c>
      <c r="C153" s="8" t="s">
        <v>731</v>
      </c>
      <c r="D153" s="8" t="s">
        <v>732</v>
      </c>
      <c r="E153" s="8" t="s">
        <v>405</v>
      </c>
      <c r="F153" s="8" t="s">
        <v>733</v>
      </c>
      <c r="G153" s="10">
        <v>2021</v>
      </c>
      <c r="H153" s="9" t="s">
        <v>602</v>
      </c>
      <c r="I153" s="8" t="s">
        <v>603</v>
      </c>
      <c r="J153" s="9" t="s">
        <v>610</v>
      </c>
      <c r="K153" s="13">
        <f t="shared" si="7"/>
        <v>23</v>
      </c>
      <c r="L153" s="13">
        <f t="shared" si="8"/>
        <v>23</v>
      </c>
      <c r="M153" s="13"/>
      <c r="N153" s="13"/>
      <c r="O153" s="13"/>
      <c r="P153" s="13">
        <v>23</v>
      </c>
      <c r="Q153" s="13"/>
      <c r="R153" s="13"/>
      <c r="S153" s="13"/>
      <c r="T153" s="13"/>
      <c r="U153" s="13"/>
      <c r="V153" s="13"/>
      <c r="W153" s="13"/>
      <c r="X153" s="13"/>
      <c r="Y153" s="13"/>
      <c r="Z153" s="15" t="s">
        <v>136</v>
      </c>
      <c r="AA153" s="15" t="s">
        <v>138</v>
      </c>
      <c r="AB153" s="15" t="s">
        <v>138</v>
      </c>
      <c r="AC153" s="15" t="s">
        <v>138</v>
      </c>
      <c r="AD153" s="15" t="s">
        <v>138</v>
      </c>
      <c r="AE153" s="15" t="s">
        <v>138</v>
      </c>
      <c r="AF153" s="16">
        <v>40</v>
      </c>
      <c r="AG153" s="16">
        <v>42</v>
      </c>
      <c r="AH153" s="16">
        <v>34</v>
      </c>
      <c r="AI153" s="16">
        <v>135</v>
      </c>
      <c r="AJ153" s="15" t="s">
        <v>506</v>
      </c>
      <c r="AK153" s="15" t="s">
        <v>507</v>
      </c>
      <c r="AL153" s="8"/>
    </row>
    <row r="154" spans="1:38" s="3" customFormat="1" ht="75" customHeight="1" x14ac:dyDescent="0.15">
      <c r="A154" s="8" t="s">
        <v>597</v>
      </c>
      <c r="B154" s="9" t="s">
        <v>598</v>
      </c>
      <c r="C154" s="8" t="s">
        <v>734</v>
      </c>
      <c r="D154" s="8" t="s">
        <v>735</v>
      </c>
      <c r="E154" s="8" t="s">
        <v>246</v>
      </c>
      <c r="F154" s="8" t="s">
        <v>681</v>
      </c>
      <c r="G154" s="10">
        <v>2021</v>
      </c>
      <c r="H154" s="9" t="s">
        <v>602</v>
      </c>
      <c r="I154" s="8" t="s">
        <v>603</v>
      </c>
      <c r="J154" s="9" t="s">
        <v>610</v>
      </c>
      <c r="K154" s="13">
        <f t="shared" si="7"/>
        <v>23.5</v>
      </c>
      <c r="L154" s="13">
        <f t="shared" si="8"/>
        <v>23.5</v>
      </c>
      <c r="M154" s="13"/>
      <c r="N154" s="13"/>
      <c r="O154" s="13">
        <v>0</v>
      </c>
      <c r="P154" s="13">
        <v>23.5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5" t="s">
        <v>136</v>
      </c>
      <c r="AA154" s="15" t="s">
        <v>137</v>
      </c>
      <c r="AB154" s="15" t="s">
        <v>138</v>
      </c>
      <c r="AC154" s="15" t="s">
        <v>138</v>
      </c>
      <c r="AD154" s="15" t="s">
        <v>138</v>
      </c>
      <c r="AE154" s="15" t="s">
        <v>138</v>
      </c>
      <c r="AF154" s="16">
        <v>12</v>
      </c>
      <c r="AG154" s="16">
        <v>28</v>
      </c>
      <c r="AH154" s="16">
        <v>132</v>
      </c>
      <c r="AI154" s="16">
        <v>530</v>
      </c>
      <c r="AJ154" s="15" t="s">
        <v>498</v>
      </c>
      <c r="AK154" s="15" t="s">
        <v>499</v>
      </c>
      <c r="AL154" s="8"/>
    </row>
    <row r="155" spans="1:38" s="3" customFormat="1" ht="75" customHeight="1" x14ac:dyDescent="0.15">
      <c r="A155" s="8" t="s">
        <v>597</v>
      </c>
      <c r="B155" s="9" t="s">
        <v>598</v>
      </c>
      <c r="C155" s="8" t="s">
        <v>736</v>
      </c>
      <c r="D155" s="8" t="s">
        <v>737</v>
      </c>
      <c r="E155" s="8" t="s">
        <v>219</v>
      </c>
      <c r="F155" s="8" t="s">
        <v>738</v>
      </c>
      <c r="G155" s="10">
        <v>2021</v>
      </c>
      <c r="H155" s="9" t="s">
        <v>602</v>
      </c>
      <c r="I155" s="8" t="s">
        <v>603</v>
      </c>
      <c r="J155" s="9" t="s">
        <v>610</v>
      </c>
      <c r="K155" s="13">
        <f t="shared" si="7"/>
        <v>25</v>
      </c>
      <c r="L155" s="13">
        <f t="shared" si="8"/>
        <v>25</v>
      </c>
      <c r="M155" s="13"/>
      <c r="N155" s="13"/>
      <c r="O155" s="13"/>
      <c r="P155" s="13">
        <v>25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5" t="s">
        <v>136</v>
      </c>
      <c r="AA155" s="15" t="s">
        <v>138</v>
      </c>
      <c r="AB155" s="15" t="s">
        <v>138</v>
      </c>
      <c r="AC155" s="15" t="s">
        <v>138</v>
      </c>
      <c r="AD155" s="15" t="s">
        <v>138</v>
      </c>
      <c r="AE155" s="15" t="s">
        <v>138</v>
      </c>
      <c r="AF155" s="16">
        <v>6</v>
      </c>
      <c r="AG155" s="16">
        <v>25</v>
      </c>
      <c r="AH155" s="16">
        <v>65</v>
      </c>
      <c r="AI155" s="16">
        <v>290</v>
      </c>
      <c r="AJ155" s="15" t="s">
        <v>739</v>
      </c>
      <c r="AK155" s="15" t="s">
        <v>740</v>
      </c>
      <c r="AL155" s="8"/>
    </row>
    <row r="156" spans="1:38" s="3" customFormat="1" ht="75" customHeight="1" x14ac:dyDescent="0.15">
      <c r="A156" s="8" t="s">
        <v>597</v>
      </c>
      <c r="B156" s="9" t="s">
        <v>598</v>
      </c>
      <c r="C156" s="8" t="s">
        <v>741</v>
      </c>
      <c r="D156" s="8" t="s">
        <v>742</v>
      </c>
      <c r="E156" s="8" t="s">
        <v>169</v>
      </c>
      <c r="F156" s="8" t="s">
        <v>175</v>
      </c>
      <c r="G156" s="10">
        <v>2021</v>
      </c>
      <c r="H156" s="9" t="s">
        <v>602</v>
      </c>
      <c r="I156" s="8" t="s">
        <v>603</v>
      </c>
      <c r="J156" s="9" t="s">
        <v>610</v>
      </c>
      <c r="K156" s="13">
        <f t="shared" si="7"/>
        <v>26.5</v>
      </c>
      <c r="L156" s="13">
        <f t="shared" si="8"/>
        <v>26.5</v>
      </c>
      <c r="M156" s="13">
        <v>26.5</v>
      </c>
      <c r="N156" s="13"/>
      <c r="O156" s="13">
        <v>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5" t="s">
        <v>136</v>
      </c>
      <c r="AA156" s="15" t="s">
        <v>137</v>
      </c>
      <c r="AB156" s="15" t="s">
        <v>138</v>
      </c>
      <c r="AC156" s="15" t="s">
        <v>138</v>
      </c>
      <c r="AD156" s="15" t="s">
        <v>138</v>
      </c>
      <c r="AE156" s="15" t="s">
        <v>138</v>
      </c>
      <c r="AF156" s="16">
        <v>8</v>
      </c>
      <c r="AG156" s="16">
        <v>31</v>
      </c>
      <c r="AH156" s="16">
        <v>82</v>
      </c>
      <c r="AI156" s="16">
        <v>316</v>
      </c>
      <c r="AJ156" s="15" t="s">
        <v>743</v>
      </c>
      <c r="AK156" s="15" t="s">
        <v>744</v>
      </c>
      <c r="AL156" s="8"/>
    </row>
    <row r="157" spans="1:38" s="3" customFormat="1" ht="75" customHeight="1" x14ac:dyDescent="0.15">
      <c r="A157" s="8" t="s">
        <v>597</v>
      </c>
      <c r="B157" s="9" t="s">
        <v>598</v>
      </c>
      <c r="C157" s="8" t="s">
        <v>745</v>
      </c>
      <c r="D157" s="8" t="s">
        <v>746</v>
      </c>
      <c r="E157" s="8" t="s">
        <v>648</v>
      </c>
      <c r="F157" s="8" t="s">
        <v>747</v>
      </c>
      <c r="G157" s="10">
        <v>2021</v>
      </c>
      <c r="H157" s="9" t="s">
        <v>602</v>
      </c>
      <c r="I157" s="8" t="s">
        <v>603</v>
      </c>
      <c r="J157" s="9" t="s">
        <v>610</v>
      </c>
      <c r="K157" s="13">
        <f t="shared" si="7"/>
        <v>28.3</v>
      </c>
      <c r="L157" s="13">
        <f t="shared" si="8"/>
        <v>28.3</v>
      </c>
      <c r="M157" s="13">
        <v>28.3</v>
      </c>
      <c r="N157" s="13"/>
      <c r="O157" s="13">
        <v>0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5" t="s">
        <v>136</v>
      </c>
      <c r="AA157" s="15" t="s">
        <v>137</v>
      </c>
      <c r="AB157" s="15" t="s">
        <v>138</v>
      </c>
      <c r="AC157" s="15" t="s">
        <v>138</v>
      </c>
      <c r="AD157" s="15" t="s">
        <v>138</v>
      </c>
      <c r="AE157" s="15" t="s">
        <v>138</v>
      </c>
      <c r="AF157" s="16">
        <v>5</v>
      </c>
      <c r="AG157" s="16">
        <v>11</v>
      </c>
      <c r="AH157" s="16">
        <v>71</v>
      </c>
      <c r="AI157" s="16">
        <v>323</v>
      </c>
      <c r="AJ157" s="15" t="s">
        <v>502</v>
      </c>
      <c r="AK157" s="15" t="s">
        <v>503</v>
      </c>
      <c r="AL157" s="8"/>
    </row>
    <row r="158" spans="1:38" s="3" customFormat="1" ht="75" customHeight="1" x14ac:dyDescent="0.15">
      <c r="A158" s="8" t="s">
        <v>597</v>
      </c>
      <c r="B158" s="9" t="s">
        <v>598</v>
      </c>
      <c r="C158" s="8" t="s">
        <v>748</v>
      </c>
      <c r="D158" s="8" t="s">
        <v>749</v>
      </c>
      <c r="E158" s="8" t="s">
        <v>405</v>
      </c>
      <c r="F158" s="8" t="s">
        <v>750</v>
      </c>
      <c r="G158" s="10">
        <v>2021</v>
      </c>
      <c r="H158" s="9" t="s">
        <v>602</v>
      </c>
      <c r="I158" s="8" t="s">
        <v>603</v>
      </c>
      <c r="J158" s="9" t="s">
        <v>610</v>
      </c>
      <c r="K158" s="13">
        <f t="shared" si="7"/>
        <v>28.5</v>
      </c>
      <c r="L158" s="13">
        <f t="shared" si="8"/>
        <v>28.5</v>
      </c>
      <c r="M158" s="13"/>
      <c r="N158" s="13"/>
      <c r="O158" s="13">
        <v>0</v>
      </c>
      <c r="P158" s="13">
        <v>28.5</v>
      </c>
      <c r="Q158" s="13"/>
      <c r="R158" s="13"/>
      <c r="S158" s="13"/>
      <c r="T158" s="13"/>
      <c r="U158" s="13"/>
      <c r="V158" s="13"/>
      <c r="W158" s="13"/>
      <c r="X158" s="13"/>
      <c r="Y158" s="13"/>
      <c r="Z158" s="15" t="s">
        <v>136</v>
      </c>
      <c r="AA158" s="15" t="s">
        <v>137</v>
      </c>
      <c r="AB158" s="15" t="s">
        <v>138</v>
      </c>
      <c r="AC158" s="15" t="s">
        <v>138</v>
      </c>
      <c r="AD158" s="15" t="s">
        <v>138</v>
      </c>
      <c r="AE158" s="15" t="s">
        <v>138</v>
      </c>
      <c r="AF158" s="16">
        <v>3</v>
      </c>
      <c r="AG158" s="16">
        <v>10</v>
      </c>
      <c r="AH158" s="16">
        <v>50.75</v>
      </c>
      <c r="AI158" s="16">
        <v>203</v>
      </c>
      <c r="AJ158" s="15" t="s">
        <v>510</v>
      </c>
      <c r="AK158" s="15" t="s">
        <v>511</v>
      </c>
      <c r="AL158" s="8"/>
    </row>
    <row r="159" spans="1:38" s="3" customFormat="1" ht="75" customHeight="1" x14ac:dyDescent="0.15">
      <c r="A159" s="8" t="s">
        <v>597</v>
      </c>
      <c r="B159" s="9" t="s">
        <v>598</v>
      </c>
      <c r="C159" s="8" t="s">
        <v>751</v>
      </c>
      <c r="D159" s="8" t="s">
        <v>752</v>
      </c>
      <c r="E159" s="8" t="s">
        <v>753</v>
      </c>
      <c r="F159" s="8" t="s">
        <v>754</v>
      </c>
      <c r="G159" s="10">
        <v>2021</v>
      </c>
      <c r="H159" s="9" t="s">
        <v>602</v>
      </c>
      <c r="I159" s="8" t="s">
        <v>603</v>
      </c>
      <c r="J159" s="9" t="s">
        <v>610</v>
      </c>
      <c r="K159" s="13">
        <f t="shared" si="7"/>
        <v>28.5</v>
      </c>
      <c r="L159" s="13">
        <f t="shared" si="8"/>
        <v>28.5</v>
      </c>
      <c r="M159" s="13">
        <v>28.5</v>
      </c>
      <c r="N159" s="13"/>
      <c r="O159" s="13">
        <v>0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5" t="s">
        <v>136</v>
      </c>
      <c r="AA159" s="15" t="s">
        <v>137</v>
      </c>
      <c r="AB159" s="15" t="s">
        <v>138</v>
      </c>
      <c r="AC159" s="15" t="s">
        <v>138</v>
      </c>
      <c r="AD159" s="15" t="s">
        <v>138</v>
      </c>
      <c r="AE159" s="15" t="s">
        <v>138</v>
      </c>
      <c r="AF159" s="16">
        <v>4</v>
      </c>
      <c r="AG159" s="16">
        <v>9</v>
      </c>
      <c r="AH159" s="16">
        <v>83</v>
      </c>
      <c r="AI159" s="16">
        <v>210</v>
      </c>
      <c r="AJ159" s="15" t="s">
        <v>755</v>
      </c>
      <c r="AK159" s="15" t="s">
        <v>756</v>
      </c>
      <c r="AL159" s="8"/>
    </row>
    <row r="160" spans="1:38" s="3" customFormat="1" ht="75" customHeight="1" x14ac:dyDescent="0.15">
      <c r="A160" s="8" t="s">
        <v>597</v>
      </c>
      <c r="B160" s="9" t="s">
        <v>598</v>
      </c>
      <c r="C160" s="8" t="s">
        <v>757</v>
      </c>
      <c r="D160" s="8" t="s">
        <v>758</v>
      </c>
      <c r="E160" s="8" t="s">
        <v>251</v>
      </c>
      <c r="F160" s="8" t="s">
        <v>391</v>
      </c>
      <c r="G160" s="10">
        <v>2021</v>
      </c>
      <c r="H160" s="9" t="s">
        <v>602</v>
      </c>
      <c r="I160" s="8" t="s">
        <v>603</v>
      </c>
      <c r="J160" s="9" t="s">
        <v>610</v>
      </c>
      <c r="K160" s="13">
        <f t="shared" si="7"/>
        <v>29.1</v>
      </c>
      <c r="L160" s="13">
        <f t="shared" si="8"/>
        <v>29.1</v>
      </c>
      <c r="M160" s="13"/>
      <c r="N160" s="13">
        <v>29.1</v>
      </c>
      <c r="O160" s="13">
        <v>0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5" t="s">
        <v>136</v>
      </c>
      <c r="AA160" s="15" t="s">
        <v>137</v>
      </c>
      <c r="AB160" s="15" t="s">
        <v>138</v>
      </c>
      <c r="AC160" s="15" t="s">
        <v>138</v>
      </c>
      <c r="AD160" s="15" t="s">
        <v>138</v>
      </c>
      <c r="AE160" s="15" t="s">
        <v>138</v>
      </c>
      <c r="AF160" s="16">
        <v>2</v>
      </c>
      <c r="AG160" s="16">
        <v>6</v>
      </c>
      <c r="AH160" s="16">
        <v>32</v>
      </c>
      <c r="AI160" s="16">
        <v>110</v>
      </c>
      <c r="AJ160" s="15" t="s">
        <v>629</v>
      </c>
      <c r="AK160" s="15" t="s">
        <v>519</v>
      </c>
      <c r="AL160" s="8"/>
    </row>
    <row r="161" spans="1:38" s="3" customFormat="1" ht="75" customHeight="1" x14ac:dyDescent="0.15">
      <c r="A161" s="8" t="s">
        <v>597</v>
      </c>
      <c r="B161" s="9" t="s">
        <v>598</v>
      </c>
      <c r="C161" s="8" t="s">
        <v>759</v>
      </c>
      <c r="D161" s="8" t="s">
        <v>760</v>
      </c>
      <c r="E161" s="8" t="s">
        <v>131</v>
      </c>
      <c r="F161" s="8" t="s">
        <v>414</v>
      </c>
      <c r="G161" s="10">
        <v>2021</v>
      </c>
      <c r="H161" s="9" t="s">
        <v>602</v>
      </c>
      <c r="I161" s="8" t="s">
        <v>603</v>
      </c>
      <c r="J161" s="9" t="s">
        <v>610</v>
      </c>
      <c r="K161" s="13">
        <f t="shared" si="7"/>
        <v>29.8</v>
      </c>
      <c r="L161" s="13">
        <f t="shared" si="8"/>
        <v>29.8</v>
      </c>
      <c r="M161" s="13"/>
      <c r="N161" s="13">
        <v>29.8</v>
      </c>
      <c r="O161" s="13">
        <v>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5" t="s">
        <v>136</v>
      </c>
      <c r="AA161" s="15" t="s">
        <v>137</v>
      </c>
      <c r="AB161" s="15" t="s">
        <v>138</v>
      </c>
      <c r="AC161" s="15" t="s">
        <v>138</v>
      </c>
      <c r="AD161" s="15" t="s">
        <v>138</v>
      </c>
      <c r="AE161" s="15" t="s">
        <v>138</v>
      </c>
      <c r="AF161" s="16">
        <v>4</v>
      </c>
      <c r="AG161" s="16">
        <v>11</v>
      </c>
      <c r="AH161" s="16">
        <v>65</v>
      </c>
      <c r="AI161" s="16">
        <v>323</v>
      </c>
      <c r="AJ161" s="15" t="s">
        <v>761</v>
      </c>
      <c r="AK161" s="15" t="s">
        <v>503</v>
      </c>
      <c r="AL161" s="8"/>
    </row>
    <row r="162" spans="1:38" s="3" customFormat="1" ht="75" customHeight="1" x14ac:dyDescent="0.15">
      <c r="A162" s="8" t="s">
        <v>597</v>
      </c>
      <c r="B162" s="9" t="s">
        <v>598</v>
      </c>
      <c r="C162" s="8" t="s">
        <v>762</v>
      </c>
      <c r="D162" s="8" t="s">
        <v>763</v>
      </c>
      <c r="E162" s="8" t="s">
        <v>354</v>
      </c>
      <c r="F162" s="8" t="s">
        <v>764</v>
      </c>
      <c r="G162" s="10">
        <v>2021</v>
      </c>
      <c r="H162" s="9" t="s">
        <v>602</v>
      </c>
      <c r="I162" s="8" t="s">
        <v>603</v>
      </c>
      <c r="J162" s="9" t="s">
        <v>610</v>
      </c>
      <c r="K162" s="13">
        <f t="shared" si="7"/>
        <v>30</v>
      </c>
      <c r="L162" s="13">
        <f t="shared" si="8"/>
        <v>30</v>
      </c>
      <c r="M162" s="13"/>
      <c r="N162" s="13"/>
      <c r="O162" s="13"/>
      <c r="P162" s="13">
        <v>30</v>
      </c>
      <c r="Q162" s="13"/>
      <c r="R162" s="13"/>
      <c r="S162" s="13"/>
      <c r="T162" s="13"/>
      <c r="U162" s="13"/>
      <c r="V162" s="13"/>
      <c r="W162" s="13"/>
      <c r="X162" s="13"/>
      <c r="Y162" s="13"/>
      <c r="Z162" s="15" t="s">
        <v>136</v>
      </c>
      <c r="AA162" s="15" t="s">
        <v>138</v>
      </c>
      <c r="AB162" s="15" t="s">
        <v>138</v>
      </c>
      <c r="AC162" s="15" t="s">
        <v>138</v>
      </c>
      <c r="AD162" s="15" t="s">
        <v>138</v>
      </c>
      <c r="AE162" s="15" t="s">
        <v>138</v>
      </c>
      <c r="AF162" s="16">
        <v>3</v>
      </c>
      <c r="AG162" s="16">
        <v>10</v>
      </c>
      <c r="AH162" s="16">
        <v>271</v>
      </c>
      <c r="AI162" s="16">
        <v>1127</v>
      </c>
      <c r="AJ162" s="15" t="s">
        <v>510</v>
      </c>
      <c r="AK162" s="15" t="s">
        <v>765</v>
      </c>
      <c r="AL162" s="8"/>
    </row>
    <row r="163" spans="1:38" s="3" customFormat="1" ht="75" customHeight="1" x14ac:dyDescent="0.15">
      <c r="A163" s="8" t="s">
        <v>597</v>
      </c>
      <c r="B163" s="9" t="s">
        <v>598</v>
      </c>
      <c r="C163" s="8" t="s">
        <v>766</v>
      </c>
      <c r="D163" s="8" t="s">
        <v>767</v>
      </c>
      <c r="E163" s="8" t="s">
        <v>376</v>
      </c>
      <c r="F163" s="8" t="s">
        <v>768</v>
      </c>
      <c r="G163" s="10">
        <v>2021</v>
      </c>
      <c r="H163" s="9" t="s">
        <v>602</v>
      </c>
      <c r="I163" s="8" t="s">
        <v>603</v>
      </c>
      <c r="J163" s="9" t="s">
        <v>610</v>
      </c>
      <c r="K163" s="13">
        <f t="shared" si="7"/>
        <v>30</v>
      </c>
      <c r="L163" s="13">
        <f t="shared" si="8"/>
        <v>30</v>
      </c>
      <c r="M163" s="13"/>
      <c r="N163" s="13"/>
      <c r="O163" s="13"/>
      <c r="P163" s="13">
        <v>30</v>
      </c>
      <c r="Q163" s="13"/>
      <c r="R163" s="13"/>
      <c r="S163" s="13"/>
      <c r="T163" s="13"/>
      <c r="U163" s="13"/>
      <c r="V163" s="13"/>
      <c r="W163" s="13"/>
      <c r="X163" s="13"/>
      <c r="Y163" s="13"/>
      <c r="Z163" s="15" t="s">
        <v>136</v>
      </c>
      <c r="AA163" s="15" t="s">
        <v>138</v>
      </c>
      <c r="AB163" s="15" t="s">
        <v>138</v>
      </c>
      <c r="AC163" s="15" t="s">
        <v>138</v>
      </c>
      <c r="AD163" s="15" t="s">
        <v>138</v>
      </c>
      <c r="AE163" s="15" t="s">
        <v>138</v>
      </c>
      <c r="AF163" s="16">
        <v>7</v>
      </c>
      <c r="AG163" s="16">
        <v>23</v>
      </c>
      <c r="AH163" s="16">
        <v>91.5</v>
      </c>
      <c r="AI163" s="16">
        <v>366</v>
      </c>
      <c r="AJ163" s="15" t="s">
        <v>769</v>
      </c>
      <c r="AK163" s="15" t="s">
        <v>770</v>
      </c>
      <c r="AL163" s="8"/>
    </row>
    <row r="164" spans="1:38" s="3" customFormat="1" ht="75" customHeight="1" x14ac:dyDescent="0.15">
      <c r="A164" s="8" t="s">
        <v>597</v>
      </c>
      <c r="B164" s="9" t="s">
        <v>598</v>
      </c>
      <c r="C164" s="8" t="s">
        <v>771</v>
      </c>
      <c r="D164" s="8" t="s">
        <v>772</v>
      </c>
      <c r="E164" s="8" t="s">
        <v>376</v>
      </c>
      <c r="F164" s="8" t="s">
        <v>768</v>
      </c>
      <c r="G164" s="10">
        <v>2021</v>
      </c>
      <c r="H164" s="9" t="s">
        <v>602</v>
      </c>
      <c r="I164" s="8" t="s">
        <v>603</v>
      </c>
      <c r="J164" s="9" t="s">
        <v>610</v>
      </c>
      <c r="K164" s="13">
        <f t="shared" si="7"/>
        <v>18</v>
      </c>
      <c r="L164" s="13">
        <f t="shared" si="8"/>
        <v>18</v>
      </c>
      <c r="M164" s="13"/>
      <c r="N164" s="13"/>
      <c r="O164" s="13"/>
      <c r="P164" s="13">
        <v>18</v>
      </c>
      <c r="Q164" s="13"/>
      <c r="R164" s="13"/>
      <c r="S164" s="13"/>
      <c r="T164" s="13"/>
      <c r="U164" s="13"/>
      <c r="V164" s="13"/>
      <c r="W164" s="13"/>
      <c r="X164" s="13"/>
      <c r="Y164" s="13"/>
      <c r="Z164" s="15" t="s">
        <v>136</v>
      </c>
      <c r="AA164" s="15" t="s">
        <v>138</v>
      </c>
      <c r="AB164" s="15" t="s">
        <v>138</v>
      </c>
      <c r="AC164" s="15" t="s">
        <v>138</v>
      </c>
      <c r="AD164" s="15" t="s">
        <v>138</v>
      </c>
      <c r="AE164" s="15" t="s">
        <v>138</v>
      </c>
      <c r="AF164" s="16">
        <v>4</v>
      </c>
      <c r="AG164" s="16">
        <v>12</v>
      </c>
      <c r="AH164" s="16">
        <v>40</v>
      </c>
      <c r="AI164" s="16">
        <v>180</v>
      </c>
      <c r="AJ164" s="15" t="s">
        <v>773</v>
      </c>
      <c r="AK164" s="15" t="s">
        <v>774</v>
      </c>
      <c r="AL164" s="8"/>
    </row>
    <row r="165" spans="1:38" s="3" customFormat="1" ht="75" customHeight="1" x14ac:dyDescent="0.15">
      <c r="A165" s="8" t="s">
        <v>597</v>
      </c>
      <c r="B165" s="9" t="s">
        <v>598</v>
      </c>
      <c r="C165" s="8" t="s">
        <v>775</v>
      </c>
      <c r="D165" s="8" t="s">
        <v>776</v>
      </c>
      <c r="E165" s="8" t="s">
        <v>256</v>
      </c>
      <c r="F165" s="8" t="s">
        <v>257</v>
      </c>
      <c r="G165" s="10">
        <v>2021</v>
      </c>
      <c r="H165" s="9" t="s">
        <v>602</v>
      </c>
      <c r="I165" s="8" t="s">
        <v>603</v>
      </c>
      <c r="J165" s="9" t="s">
        <v>610</v>
      </c>
      <c r="K165" s="13">
        <f t="shared" si="7"/>
        <v>30.8</v>
      </c>
      <c r="L165" s="13">
        <f t="shared" si="8"/>
        <v>30.8</v>
      </c>
      <c r="M165" s="13"/>
      <c r="N165" s="13"/>
      <c r="O165" s="13"/>
      <c r="P165" s="13">
        <v>30.8</v>
      </c>
      <c r="Q165" s="13"/>
      <c r="R165" s="13"/>
      <c r="S165" s="13"/>
      <c r="T165" s="13"/>
      <c r="U165" s="13"/>
      <c r="V165" s="13"/>
      <c r="W165" s="13"/>
      <c r="X165" s="13"/>
      <c r="Y165" s="13"/>
      <c r="Z165" s="15" t="s">
        <v>136</v>
      </c>
      <c r="AA165" s="15" t="s">
        <v>138</v>
      </c>
      <c r="AB165" s="15" t="s">
        <v>138</v>
      </c>
      <c r="AC165" s="15" t="s">
        <v>138</v>
      </c>
      <c r="AD165" s="15" t="s">
        <v>138</v>
      </c>
      <c r="AE165" s="15" t="s">
        <v>138</v>
      </c>
      <c r="AF165" s="16">
        <v>11</v>
      </c>
      <c r="AG165" s="16">
        <v>36</v>
      </c>
      <c r="AH165" s="16">
        <v>32</v>
      </c>
      <c r="AI165" s="16">
        <v>106</v>
      </c>
      <c r="AJ165" s="15" t="s">
        <v>777</v>
      </c>
      <c r="AK165" s="15" t="s">
        <v>778</v>
      </c>
      <c r="AL165" s="8"/>
    </row>
    <row r="166" spans="1:38" s="3" customFormat="1" ht="75" customHeight="1" x14ac:dyDescent="0.15">
      <c r="A166" s="8" t="s">
        <v>597</v>
      </c>
      <c r="B166" s="9" t="s">
        <v>598</v>
      </c>
      <c r="C166" s="8" t="s">
        <v>779</v>
      </c>
      <c r="D166" s="8" t="s">
        <v>780</v>
      </c>
      <c r="E166" s="8" t="s">
        <v>753</v>
      </c>
      <c r="F166" s="8" t="s">
        <v>781</v>
      </c>
      <c r="G166" s="10">
        <v>2021</v>
      </c>
      <c r="H166" s="9" t="s">
        <v>602</v>
      </c>
      <c r="I166" s="8" t="s">
        <v>603</v>
      </c>
      <c r="J166" s="9" t="s">
        <v>610</v>
      </c>
      <c r="K166" s="13">
        <f t="shared" si="7"/>
        <v>32.5</v>
      </c>
      <c r="L166" s="13">
        <f t="shared" si="8"/>
        <v>32.5</v>
      </c>
      <c r="M166" s="13">
        <v>32.5</v>
      </c>
      <c r="N166" s="13"/>
      <c r="O166" s="13">
        <v>0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5" t="s">
        <v>136</v>
      </c>
      <c r="AA166" s="15" t="s">
        <v>137</v>
      </c>
      <c r="AB166" s="15" t="s">
        <v>138</v>
      </c>
      <c r="AC166" s="15" t="s">
        <v>138</v>
      </c>
      <c r="AD166" s="15" t="s">
        <v>138</v>
      </c>
      <c r="AE166" s="15" t="s">
        <v>138</v>
      </c>
      <c r="AF166" s="16">
        <v>4</v>
      </c>
      <c r="AG166" s="16">
        <v>12</v>
      </c>
      <c r="AH166" s="16">
        <v>76</v>
      </c>
      <c r="AI166" s="16">
        <v>335</v>
      </c>
      <c r="AJ166" s="15" t="s">
        <v>773</v>
      </c>
      <c r="AK166" s="15" t="s">
        <v>782</v>
      </c>
      <c r="AL166" s="8"/>
    </row>
    <row r="167" spans="1:38" s="3" customFormat="1" ht="75" customHeight="1" x14ac:dyDescent="0.15">
      <c r="A167" s="8" t="s">
        <v>597</v>
      </c>
      <c r="B167" s="9" t="s">
        <v>598</v>
      </c>
      <c r="C167" s="8" t="s">
        <v>783</v>
      </c>
      <c r="D167" s="8" t="s">
        <v>784</v>
      </c>
      <c r="E167" s="8" t="s">
        <v>219</v>
      </c>
      <c r="F167" s="8" t="s">
        <v>785</v>
      </c>
      <c r="G167" s="10">
        <v>2021</v>
      </c>
      <c r="H167" s="9" t="s">
        <v>602</v>
      </c>
      <c r="I167" s="8" t="s">
        <v>603</v>
      </c>
      <c r="J167" s="9" t="s">
        <v>610</v>
      </c>
      <c r="K167" s="13">
        <f t="shared" si="7"/>
        <v>32.700000000000003</v>
      </c>
      <c r="L167" s="13">
        <f t="shared" si="8"/>
        <v>32.700000000000003</v>
      </c>
      <c r="M167" s="13"/>
      <c r="N167" s="13"/>
      <c r="O167" s="13"/>
      <c r="P167" s="13">
        <v>32.700000000000003</v>
      </c>
      <c r="Q167" s="13"/>
      <c r="R167" s="13"/>
      <c r="S167" s="13"/>
      <c r="T167" s="13"/>
      <c r="U167" s="13"/>
      <c r="V167" s="13"/>
      <c r="W167" s="13"/>
      <c r="X167" s="13"/>
      <c r="Y167" s="13"/>
      <c r="Z167" s="15" t="s">
        <v>136</v>
      </c>
      <c r="AA167" s="15" t="s">
        <v>138</v>
      </c>
      <c r="AB167" s="15" t="s">
        <v>138</v>
      </c>
      <c r="AC167" s="15" t="s">
        <v>138</v>
      </c>
      <c r="AD167" s="15" t="s">
        <v>138</v>
      </c>
      <c r="AE167" s="15" t="s">
        <v>138</v>
      </c>
      <c r="AF167" s="16">
        <v>4</v>
      </c>
      <c r="AG167" s="16">
        <v>17</v>
      </c>
      <c r="AH167" s="16">
        <v>46</v>
      </c>
      <c r="AI167" s="16">
        <v>226</v>
      </c>
      <c r="AJ167" s="15" t="s">
        <v>786</v>
      </c>
      <c r="AK167" s="15" t="s">
        <v>787</v>
      </c>
      <c r="AL167" s="8"/>
    </row>
    <row r="168" spans="1:38" s="3" customFormat="1" ht="75" customHeight="1" x14ac:dyDescent="0.15">
      <c r="A168" s="8" t="s">
        <v>597</v>
      </c>
      <c r="B168" s="9" t="s">
        <v>598</v>
      </c>
      <c r="C168" s="8" t="s">
        <v>788</v>
      </c>
      <c r="D168" s="8" t="s">
        <v>789</v>
      </c>
      <c r="E168" s="8" t="s">
        <v>627</v>
      </c>
      <c r="F168" s="8" t="s">
        <v>790</v>
      </c>
      <c r="G168" s="10">
        <v>2021</v>
      </c>
      <c r="H168" s="9" t="s">
        <v>602</v>
      </c>
      <c r="I168" s="8" t="s">
        <v>603</v>
      </c>
      <c r="J168" s="9" t="s">
        <v>610</v>
      </c>
      <c r="K168" s="13">
        <f t="shared" si="7"/>
        <v>34.9</v>
      </c>
      <c r="L168" s="13">
        <f t="shared" si="8"/>
        <v>34.9</v>
      </c>
      <c r="M168" s="13"/>
      <c r="N168" s="13"/>
      <c r="O168" s="13"/>
      <c r="P168" s="13">
        <v>34.9</v>
      </c>
      <c r="Q168" s="13"/>
      <c r="R168" s="13"/>
      <c r="S168" s="13"/>
      <c r="T168" s="13"/>
      <c r="U168" s="13"/>
      <c r="V168" s="13"/>
      <c r="W168" s="13"/>
      <c r="X168" s="13"/>
      <c r="Y168" s="13"/>
      <c r="Z168" s="15" t="s">
        <v>136</v>
      </c>
      <c r="AA168" s="15" t="s">
        <v>138</v>
      </c>
      <c r="AB168" s="15" t="s">
        <v>138</v>
      </c>
      <c r="AC168" s="15" t="s">
        <v>138</v>
      </c>
      <c r="AD168" s="15" t="s">
        <v>138</v>
      </c>
      <c r="AE168" s="15" t="s">
        <v>138</v>
      </c>
      <c r="AF168" s="16">
        <v>3</v>
      </c>
      <c r="AG168" s="16">
        <v>10</v>
      </c>
      <c r="AH168" s="16">
        <v>50</v>
      </c>
      <c r="AI168" s="16">
        <v>260</v>
      </c>
      <c r="AJ168" s="15" t="s">
        <v>791</v>
      </c>
      <c r="AK168" s="15" t="s">
        <v>494</v>
      </c>
      <c r="AL168" s="8"/>
    </row>
    <row r="169" spans="1:38" s="3" customFormat="1" ht="75" customHeight="1" x14ac:dyDescent="0.15">
      <c r="A169" s="8" t="s">
        <v>597</v>
      </c>
      <c r="B169" s="9" t="s">
        <v>598</v>
      </c>
      <c r="C169" s="8" t="s">
        <v>792</v>
      </c>
      <c r="D169" s="8" t="s">
        <v>793</v>
      </c>
      <c r="E169" s="8" t="s">
        <v>195</v>
      </c>
      <c r="F169" s="8" t="s">
        <v>794</v>
      </c>
      <c r="G169" s="10" t="s">
        <v>795</v>
      </c>
      <c r="H169" s="9" t="s">
        <v>602</v>
      </c>
      <c r="I169" s="8" t="s">
        <v>603</v>
      </c>
      <c r="J169" s="9" t="s">
        <v>610</v>
      </c>
      <c r="K169" s="13">
        <f t="shared" si="7"/>
        <v>38.200000000000003</v>
      </c>
      <c r="L169" s="13">
        <f t="shared" si="8"/>
        <v>38.200000000000003</v>
      </c>
      <c r="M169" s="13"/>
      <c r="N169" s="13"/>
      <c r="O169" s="13">
        <v>0</v>
      </c>
      <c r="P169" s="13">
        <v>38.200000000000003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5" t="s">
        <v>136</v>
      </c>
      <c r="AA169" s="15" t="s">
        <v>137</v>
      </c>
      <c r="AB169" s="15" t="s">
        <v>138</v>
      </c>
      <c r="AC169" s="15" t="s">
        <v>138</v>
      </c>
      <c r="AD169" s="15" t="s">
        <v>138</v>
      </c>
      <c r="AE169" s="15" t="s">
        <v>138</v>
      </c>
      <c r="AF169" s="16">
        <v>17</v>
      </c>
      <c r="AG169" s="16">
        <v>85</v>
      </c>
      <c r="AH169" s="16">
        <v>289</v>
      </c>
      <c r="AI169" s="16">
        <v>1200</v>
      </c>
      <c r="AJ169" s="15" t="s">
        <v>796</v>
      </c>
      <c r="AK169" s="15" t="s">
        <v>797</v>
      </c>
      <c r="AL169" s="8"/>
    </row>
    <row r="170" spans="1:38" s="3" customFormat="1" ht="75" customHeight="1" x14ac:dyDescent="0.15">
      <c r="A170" s="8" t="s">
        <v>597</v>
      </c>
      <c r="B170" s="9" t="s">
        <v>598</v>
      </c>
      <c r="C170" s="8" t="s">
        <v>798</v>
      </c>
      <c r="D170" s="8" t="s">
        <v>799</v>
      </c>
      <c r="E170" s="8" t="s">
        <v>354</v>
      </c>
      <c r="F170" s="8" t="s">
        <v>800</v>
      </c>
      <c r="G170" s="10">
        <v>2021</v>
      </c>
      <c r="H170" s="9" t="s">
        <v>602</v>
      </c>
      <c r="I170" s="8" t="s">
        <v>603</v>
      </c>
      <c r="J170" s="9" t="s">
        <v>610</v>
      </c>
      <c r="K170" s="13">
        <f t="shared" si="7"/>
        <v>40</v>
      </c>
      <c r="L170" s="13">
        <f t="shared" si="8"/>
        <v>40</v>
      </c>
      <c r="M170" s="13"/>
      <c r="N170" s="13"/>
      <c r="O170" s="13"/>
      <c r="P170" s="13">
        <v>40</v>
      </c>
      <c r="Q170" s="13"/>
      <c r="R170" s="13"/>
      <c r="S170" s="13"/>
      <c r="T170" s="13"/>
      <c r="U170" s="13"/>
      <c r="V170" s="13"/>
      <c r="W170" s="13"/>
      <c r="X170" s="13"/>
      <c r="Y170" s="13"/>
      <c r="Z170" s="15" t="s">
        <v>136</v>
      </c>
      <c r="AA170" s="15" t="s">
        <v>138</v>
      </c>
      <c r="AB170" s="15" t="s">
        <v>138</v>
      </c>
      <c r="AC170" s="15" t="s">
        <v>138</v>
      </c>
      <c r="AD170" s="15" t="s">
        <v>138</v>
      </c>
      <c r="AE170" s="15" t="s">
        <v>138</v>
      </c>
      <c r="AF170" s="16">
        <v>8</v>
      </c>
      <c r="AG170" s="16">
        <v>19</v>
      </c>
      <c r="AH170" s="16">
        <v>254</v>
      </c>
      <c r="AI170" s="16">
        <v>926</v>
      </c>
      <c r="AJ170" s="15" t="s">
        <v>801</v>
      </c>
      <c r="AK170" s="15" t="s">
        <v>802</v>
      </c>
      <c r="AL170" s="8"/>
    </row>
    <row r="171" spans="1:38" s="3" customFormat="1" ht="75" customHeight="1" x14ac:dyDescent="0.15">
      <c r="A171" s="8" t="s">
        <v>597</v>
      </c>
      <c r="B171" s="9" t="s">
        <v>598</v>
      </c>
      <c r="C171" s="8" t="s">
        <v>803</v>
      </c>
      <c r="D171" s="8" t="s">
        <v>804</v>
      </c>
      <c r="E171" s="8" t="s">
        <v>186</v>
      </c>
      <c r="F171" s="8" t="s">
        <v>805</v>
      </c>
      <c r="G171" s="10">
        <v>2021</v>
      </c>
      <c r="H171" s="9" t="s">
        <v>602</v>
      </c>
      <c r="I171" s="8" t="s">
        <v>603</v>
      </c>
      <c r="J171" s="9" t="s">
        <v>610</v>
      </c>
      <c r="K171" s="13">
        <f t="shared" si="7"/>
        <v>42</v>
      </c>
      <c r="L171" s="13">
        <f t="shared" si="8"/>
        <v>42</v>
      </c>
      <c r="M171" s="13"/>
      <c r="N171" s="13"/>
      <c r="O171" s="13"/>
      <c r="P171" s="13">
        <v>42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5" t="s">
        <v>136</v>
      </c>
      <c r="AA171" s="15" t="s">
        <v>138</v>
      </c>
      <c r="AB171" s="15" t="s">
        <v>138</v>
      </c>
      <c r="AC171" s="15" t="s">
        <v>138</v>
      </c>
      <c r="AD171" s="15" t="s">
        <v>138</v>
      </c>
      <c r="AE171" s="15" t="s">
        <v>138</v>
      </c>
      <c r="AF171" s="16">
        <v>2</v>
      </c>
      <c r="AG171" s="16">
        <v>3</v>
      </c>
      <c r="AH171" s="16">
        <v>10</v>
      </c>
      <c r="AI171" s="16">
        <v>240</v>
      </c>
      <c r="AJ171" s="15" t="s">
        <v>806</v>
      </c>
      <c r="AK171" s="15" t="s">
        <v>664</v>
      </c>
      <c r="AL171" s="8"/>
    </row>
    <row r="172" spans="1:38" s="3" customFormat="1" ht="75" customHeight="1" x14ac:dyDescent="0.15">
      <c r="A172" s="8" t="s">
        <v>597</v>
      </c>
      <c r="B172" s="9" t="s">
        <v>598</v>
      </c>
      <c r="C172" s="8" t="s">
        <v>807</v>
      </c>
      <c r="D172" s="8" t="s">
        <v>808</v>
      </c>
      <c r="E172" s="8" t="s">
        <v>753</v>
      </c>
      <c r="F172" s="8" t="s">
        <v>809</v>
      </c>
      <c r="G172" s="10">
        <v>2021</v>
      </c>
      <c r="H172" s="9" t="s">
        <v>602</v>
      </c>
      <c r="I172" s="8" t="s">
        <v>603</v>
      </c>
      <c r="J172" s="9" t="s">
        <v>610</v>
      </c>
      <c r="K172" s="13">
        <f t="shared" si="7"/>
        <v>44.6</v>
      </c>
      <c r="L172" s="13">
        <f t="shared" si="8"/>
        <v>44.6</v>
      </c>
      <c r="M172" s="13"/>
      <c r="N172" s="13"/>
      <c r="O172" s="13"/>
      <c r="P172" s="13">
        <v>44.6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5" t="s">
        <v>136</v>
      </c>
      <c r="AA172" s="15" t="s">
        <v>138</v>
      </c>
      <c r="AB172" s="15" t="s">
        <v>138</v>
      </c>
      <c r="AC172" s="15" t="s">
        <v>138</v>
      </c>
      <c r="AD172" s="15" t="s">
        <v>138</v>
      </c>
      <c r="AE172" s="15" t="s">
        <v>138</v>
      </c>
      <c r="AF172" s="16">
        <v>5</v>
      </c>
      <c r="AG172" s="16">
        <v>8</v>
      </c>
      <c r="AH172" s="16">
        <v>350</v>
      </c>
      <c r="AI172" s="16">
        <v>1610</v>
      </c>
      <c r="AJ172" s="15" t="s">
        <v>810</v>
      </c>
      <c r="AK172" s="15" t="s">
        <v>811</v>
      </c>
      <c r="AL172" s="8"/>
    </row>
    <row r="173" spans="1:38" s="3" customFormat="1" ht="75" customHeight="1" x14ac:dyDescent="0.15">
      <c r="A173" s="8" t="s">
        <v>597</v>
      </c>
      <c r="B173" s="9" t="s">
        <v>598</v>
      </c>
      <c r="C173" s="8" t="s">
        <v>812</v>
      </c>
      <c r="D173" s="8" t="s">
        <v>688</v>
      </c>
      <c r="E173" s="8" t="s">
        <v>251</v>
      </c>
      <c r="F173" s="8" t="s">
        <v>813</v>
      </c>
      <c r="G173" s="10">
        <v>2021</v>
      </c>
      <c r="H173" s="9" t="s">
        <v>602</v>
      </c>
      <c r="I173" s="8" t="s">
        <v>603</v>
      </c>
      <c r="J173" s="9" t="s">
        <v>610</v>
      </c>
      <c r="K173" s="13">
        <f t="shared" si="7"/>
        <v>44.8</v>
      </c>
      <c r="L173" s="13">
        <f t="shared" si="8"/>
        <v>44.8</v>
      </c>
      <c r="M173" s="13"/>
      <c r="N173" s="13"/>
      <c r="O173" s="13"/>
      <c r="P173" s="13">
        <v>44.8</v>
      </c>
      <c r="Q173" s="13"/>
      <c r="R173" s="13"/>
      <c r="S173" s="13"/>
      <c r="T173" s="13"/>
      <c r="U173" s="13"/>
      <c r="V173" s="13"/>
      <c r="W173" s="13"/>
      <c r="X173" s="13"/>
      <c r="Y173" s="13"/>
      <c r="Z173" s="15" t="s">
        <v>136</v>
      </c>
      <c r="AA173" s="15" t="s">
        <v>138</v>
      </c>
      <c r="AB173" s="15" t="s">
        <v>138</v>
      </c>
      <c r="AC173" s="15" t="s">
        <v>138</v>
      </c>
      <c r="AD173" s="15" t="s">
        <v>138</v>
      </c>
      <c r="AE173" s="15" t="s">
        <v>138</v>
      </c>
      <c r="AF173" s="16">
        <v>19</v>
      </c>
      <c r="AG173" s="16">
        <v>55</v>
      </c>
      <c r="AH173" s="16">
        <v>710</v>
      </c>
      <c r="AI173" s="16">
        <v>2876</v>
      </c>
      <c r="AJ173" s="15" t="s">
        <v>814</v>
      </c>
      <c r="AK173" s="15" t="s">
        <v>815</v>
      </c>
      <c r="AL173" s="8"/>
    </row>
    <row r="174" spans="1:38" s="3" customFormat="1" ht="75" customHeight="1" x14ac:dyDescent="0.15">
      <c r="A174" s="8" t="s">
        <v>597</v>
      </c>
      <c r="B174" s="9" t="s">
        <v>598</v>
      </c>
      <c r="C174" s="8" t="s">
        <v>816</v>
      </c>
      <c r="D174" s="8" t="s">
        <v>817</v>
      </c>
      <c r="E174" s="8" t="s">
        <v>753</v>
      </c>
      <c r="F174" s="8" t="s">
        <v>781</v>
      </c>
      <c r="G174" s="10">
        <v>2021</v>
      </c>
      <c r="H174" s="9" t="s">
        <v>602</v>
      </c>
      <c r="I174" s="8" t="s">
        <v>603</v>
      </c>
      <c r="J174" s="9" t="s">
        <v>610</v>
      </c>
      <c r="K174" s="13">
        <f t="shared" si="7"/>
        <v>47.9</v>
      </c>
      <c r="L174" s="13">
        <f t="shared" si="8"/>
        <v>47.9</v>
      </c>
      <c r="M174" s="13"/>
      <c r="N174" s="13"/>
      <c r="O174" s="13"/>
      <c r="P174" s="13">
        <v>47.9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5" t="s">
        <v>136</v>
      </c>
      <c r="AA174" s="15" t="s">
        <v>138</v>
      </c>
      <c r="AB174" s="15" t="s">
        <v>138</v>
      </c>
      <c r="AC174" s="15" t="s">
        <v>138</v>
      </c>
      <c r="AD174" s="15" t="s">
        <v>138</v>
      </c>
      <c r="AE174" s="15" t="s">
        <v>138</v>
      </c>
      <c r="AF174" s="16">
        <v>5</v>
      </c>
      <c r="AG174" s="16">
        <v>20</v>
      </c>
      <c r="AH174" s="16">
        <v>70</v>
      </c>
      <c r="AI174" s="16">
        <v>320</v>
      </c>
      <c r="AJ174" s="15" t="s">
        <v>486</v>
      </c>
      <c r="AK174" s="15" t="s">
        <v>487</v>
      </c>
      <c r="AL174" s="8"/>
    </row>
    <row r="175" spans="1:38" s="3" customFormat="1" ht="75" customHeight="1" x14ac:dyDescent="0.15">
      <c r="A175" s="8" t="s">
        <v>597</v>
      </c>
      <c r="B175" s="9" t="s">
        <v>598</v>
      </c>
      <c r="C175" s="8" t="s">
        <v>818</v>
      </c>
      <c r="D175" s="8" t="s">
        <v>819</v>
      </c>
      <c r="E175" s="8" t="s">
        <v>251</v>
      </c>
      <c r="F175" s="8" t="s">
        <v>820</v>
      </c>
      <c r="G175" s="10">
        <v>2021</v>
      </c>
      <c r="H175" s="9" t="s">
        <v>602</v>
      </c>
      <c r="I175" s="8" t="s">
        <v>603</v>
      </c>
      <c r="J175" s="9" t="s">
        <v>610</v>
      </c>
      <c r="K175" s="13">
        <f t="shared" si="7"/>
        <v>48</v>
      </c>
      <c r="L175" s="13">
        <f t="shared" si="8"/>
        <v>48</v>
      </c>
      <c r="M175" s="13"/>
      <c r="N175" s="13"/>
      <c r="O175" s="13"/>
      <c r="P175" s="13">
        <v>48</v>
      </c>
      <c r="Q175" s="13"/>
      <c r="R175" s="13"/>
      <c r="S175" s="13"/>
      <c r="T175" s="13"/>
      <c r="U175" s="13"/>
      <c r="V175" s="13"/>
      <c r="W175" s="13"/>
      <c r="X175" s="13"/>
      <c r="Y175" s="13"/>
      <c r="Z175" s="15" t="s">
        <v>136</v>
      </c>
      <c r="AA175" s="15" t="s">
        <v>138</v>
      </c>
      <c r="AB175" s="15" t="s">
        <v>138</v>
      </c>
      <c r="AC175" s="15" t="s">
        <v>138</v>
      </c>
      <c r="AD175" s="15" t="s">
        <v>138</v>
      </c>
      <c r="AE175" s="15" t="s">
        <v>138</v>
      </c>
      <c r="AF175" s="16">
        <v>12</v>
      </c>
      <c r="AG175" s="16">
        <v>39</v>
      </c>
      <c r="AH175" s="16">
        <v>88</v>
      </c>
      <c r="AI175" s="16">
        <v>335</v>
      </c>
      <c r="AJ175" s="15" t="s">
        <v>821</v>
      </c>
      <c r="AK175" s="15" t="s">
        <v>782</v>
      </c>
      <c r="AL175" s="8"/>
    </row>
    <row r="176" spans="1:38" s="3" customFormat="1" ht="75" customHeight="1" x14ac:dyDescent="0.15">
      <c r="A176" s="8" t="s">
        <v>597</v>
      </c>
      <c r="B176" s="9" t="s">
        <v>598</v>
      </c>
      <c r="C176" s="8" t="s">
        <v>822</v>
      </c>
      <c r="D176" s="8" t="s">
        <v>823</v>
      </c>
      <c r="E176" s="8" t="s">
        <v>824</v>
      </c>
      <c r="F176" s="8" t="s">
        <v>825</v>
      </c>
      <c r="G176" s="10">
        <v>2021</v>
      </c>
      <c r="H176" s="9" t="s">
        <v>602</v>
      </c>
      <c r="I176" s="8" t="s">
        <v>603</v>
      </c>
      <c r="J176" s="9" t="s">
        <v>610</v>
      </c>
      <c r="K176" s="13">
        <f t="shared" si="7"/>
        <v>49.2</v>
      </c>
      <c r="L176" s="13">
        <f t="shared" si="8"/>
        <v>49.2</v>
      </c>
      <c r="M176" s="13"/>
      <c r="N176" s="13"/>
      <c r="O176" s="13"/>
      <c r="P176" s="13">
        <v>49.2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5" t="s">
        <v>136</v>
      </c>
      <c r="AA176" s="15" t="s">
        <v>138</v>
      </c>
      <c r="AB176" s="15" t="s">
        <v>138</v>
      </c>
      <c r="AC176" s="15" t="s">
        <v>138</v>
      </c>
      <c r="AD176" s="15" t="s">
        <v>138</v>
      </c>
      <c r="AE176" s="15" t="s">
        <v>138</v>
      </c>
      <c r="AF176" s="16">
        <v>8</v>
      </c>
      <c r="AG176" s="16">
        <v>19</v>
      </c>
      <c r="AH176" s="16">
        <v>75</v>
      </c>
      <c r="AI176" s="16">
        <v>255</v>
      </c>
      <c r="AJ176" s="15" t="s">
        <v>801</v>
      </c>
      <c r="AK176" s="15" t="s">
        <v>826</v>
      </c>
      <c r="AL176" s="8"/>
    </row>
    <row r="177" spans="1:38" s="3" customFormat="1" ht="75" customHeight="1" x14ac:dyDescent="0.15">
      <c r="A177" s="8" t="s">
        <v>597</v>
      </c>
      <c r="B177" s="9" t="s">
        <v>598</v>
      </c>
      <c r="C177" s="8" t="s">
        <v>827</v>
      </c>
      <c r="D177" s="8" t="s">
        <v>828</v>
      </c>
      <c r="E177" s="8" t="s">
        <v>195</v>
      </c>
      <c r="F177" s="8" t="s">
        <v>829</v>
      </c>
      <c r="G177" s="10" t="s">
        <v>795</v>
      </c>
      <c r="H177" s="9" t="s">
        <v>602</v>
      </c>
      <c r="I177" s="8" t="s">
        <v>603</v>
      </c>
      <c r="J177" s="9" t="s">
        <v>610</v>
      </c>
      <c r="K177" s="13">
        <f t="shared" si="7"/>
        <v>49.9</v>
      </c>
      <c r="L177" s="13">
        <f t="shared" si="8"/>
        <v>49.9</v>
      </c>
      <c r="M177" s="13"/>
      <c r="N177" s="13"/>
      <c r="O177" s="13"/>
      <c r="P177" s="13">
        <v>49.9</v>
      </c>
      <c r="Q177" s="13"/>
      <c r="R177" s="13"/>
      <c r="S177" s="13"/>
      <c r="T177" s="13"/>
      <c r="U177" s="13"/>
      <c r="V177" s="13"/>
      <c r="W177" s="13"/>
      <c r="X177" s="13"/>
      <c r="Y177" s="13"/>
      <c r="Z177" s="15" t="s">
        <v>136</v>
      </c>
      <c r="AA177" s="15" t="s">
        <v>138</v>
      </c>
      <c r="AB177" s="15" t="s">
        <v>138</v>
      </c>
      <c r="AC177" s="15" t="s">
        <v>138</v>
      </c>
      <c r="AD177" s="15" t="s">
        <v>138</v>
      </c>
      <c r="AE177" s="15" t="s">
        <v>138</v>
      </c>
      <c r="AF177" s="16">
        <v>15</v>
      </c>
      <c r="AG177" s="16">
        <v>43</v>
      </c>
      <c r="AH177" s="16">
        <v>368</v>
      </c>
      <c r="AI177" s="16">
        <v>1658</v>
      </c>
      <c r="AJ177" s="15" t="s">
        <v>830</v>
      </c>
      <c r="AK177" s="15" t="s">
        <v>831</v>
      </c>
      <c r="AL177" s="8"/>
    </row>
    <row r="178" spans="1:38" s="3" customFormat="1" ht="75" customHeight="1" x14ac:dyDescent="0.15">
      <c r="A178" s="8" t="s">
        <v>597</v>
      </c>
      <c r="B178" s="9" t="s">
        <v>598</v>
      </c>
      <c r="C178" s="8" t="s">
        <v>832</v>
      </c>
      <c r="D178" s="8" t="s">
        <v>833</v>
      </c>
      <c r="E178" s="8" t="s">
        <v>214</v>
      </c>
      <c r="F178" s="8" t="s">
        <v>834</v>
      </c>
      <c r="G178" s="10">
        <v>2021</v>
      </c>
      <c r="H178" s="9" t="s">
        <v>602</v>
      </c>
      <c r="I178" s="8" t="s">
        <v>603</v>
      </c>
      <c r="J178" s="9" t="s">
        <v>610</v>
      </c>
      <c r="K178" s="13">
        <f t="shared" si="7"/>
        <v>49.9</v>
      </c>
      <c r="L178" s="13">
        <f t="shared" si="8"/>
        <v>49.9</v>
      </c>
      <c r="M178" s="13"/>
      <c r="N178" s="13"/>
      <c r="O178" s="13"/>
      <c r="P178" s="13">
        <v>49.9</v>
      </c>
      <c r="Q178" s="13"/>
      <c r="R178" s="13"/>
      <c r="S178" s="13"/>
      <c r="T178" s="13"/>
      <c r="U178" s="13"/>
      <c r="V178" s="13"/>
      <c r="W178" s="13"/>
      <c r="X178" s="13"/>
      <c r="Y178" s="13"/>
      <c r="Z178" s="15" t="s">
        <v>136</v>
      </c>
      <c r="AA178" s="15" t="s">
        <v>138</v>
      </c>
      <c r="AB178" s="15" t="s">
        <v>138</v>
      </c>
      <c r="AC178" s="15" t="s">
        <v>138</v>
      </c>
      <c r="AD178" s="15" t="s">
        <v>138</v>
      </c>
      <c r="AE178" s="15" t="s">
        <v>138</v>
      </c>
      <c r="AF178" s="16">
        <v>9</v>
      </c>
      <c r="AG178" s="16">
        <v>24</v>
      </c>
      <c r="AH178" s="16">
        <v>305</v>
      </c>
      <c r="AI178" s="16">
        <v>1680</v>
      </c>
      <c r="AJ178" s="15" t="s">
        <v>835</v>
      </c>
      <c r="AK178" s="15" t="s">
        <v>836</v>
      </c>
      <c r="AL178" s="8"/>
    </row>
    <row r="179" spans="1:38" s="3" customFormat="1" ht="75" customHeight="1" x14ac:dyDescent="0.15">
      <c r="A179" s="8" t="s">
        <v>597</v>
      </c>
      <c r="B179" s="9" t="s">
        <v>598</v>
      </c>
      <c r="C179" s="8" t="s">
        <v>837</v>
      </c>
      <c r="D179" s="8" t="s">
        <v>838</v>
      </c>
      <c r="E179" s="8" t="s">
        <v>246</v>
      </c>
      <c r="F179" s="8" t="s">
        <v>839</v>
      </c>
      <c r="G179" s="10">
        <v>2021</v>
      </c>
      <c r="H179" s="9" t="s">
        <v>602</v>
      </c>
      <c r="I179" s="8" t="s">
        <v>603</v>
      </c>
      <c r="J179" s="9" t="s">
        <v>610</v>
      </c>
      <c r="K179" s="13">
        <f t="shared" si="7"/>
        <v>49.9</v>
      </c>
      <c r="L179" s="13">
        <f t="shared" si="8"/>
        <v>49.9</v>
      </c>
      <c r="M179" s="13"/>
      <c r="N179" s="13"/>
      <c r="O179" s="13"/>
      <c r="P179" s="13">
        <v>49.9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5" t="s">
        <v>136</v>
      </c>
      <c r="AA179" s="15" t="s">
        <v>138</v>
      </c>
      <c r="AB179" s="15" t="s">
        <v>138</v>
      </c>
      <c r="AC179" s="15" t="s">
        <v>138</v>
      </c>
      <c r="AD179" s="15" t="s">
        <v>138</v>
      </c>
      <c r="AE179" s="15" t="s">
        <v>138</v>
      </c>
      <c r="AF179" s="16">
        <v>9</v>
      </c>
      <c r="AG179" s="16">
        <v>22</v>
      </c>
      <c r="AH179" s="16">
        <v>59</v>
      </c>
      <c r="AI179" s="16">
        <v>260</v>
      </c>
      <c r="AJ179" s="15" t="s">
        <v>493</v>
      </c>
      <c r="AK179" s="15" t="s">
        <v>494</v>
      </c>
      <c r="AL179" s="8"/>
    </row>
    <row r="180" spans="1:38" s="3" customFormat="1" ht="75" customHeight="1" x14ac:dyDescent="0.15">
      <c r="A180" s="8" t="s">
        <v>597</v>
      </c>
      <c r="B180" s="9" t="s">
        <v>598</v>
      </c>
      <c r="C180" s="8" t="s">
        <v>840</v>
      </c>
      <c r="D180" s="8" t="s">
        <v>841</v>
      </c>
      <c r="E180" s="8" t="s">
        <v>251</v>
      </c>
      <c r="F180" s="8" t="s">
        <v>842</v>
      </c>
      <c r="G180" s="10">
        <v>2021</v>
      </c>
      <c r="H180" s="9" t="s">
        <v>602</v>
      </c>
      <c r="I180" s="8" t="s">
        <v>603</v>
      </c>
      <c r="J180" s="9" t="s">
        <v>610</v>
      </c>
      <c r="K180" s="13">
        <f t="shared" si="7"/>
        <v>49.9</v>
      </c>
      <c r="L180" s="13">
        <f t="shared" si="8"/>
        <v>49.9</v>
      </c>
      <c r="M180" s="13"/>
      <c r="N180" s="13"/>
      <c r="O180" s="13"/>
      <c r="P180" s="13">
        <v>49.9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5" t="s">
        <v>136</v>
      </c>
      <c r="AA180" s="15" t="s">
        <v>138</v>
      </c>
      <c r="AB180" s="15" t="s">
        <v>138</v>
      </c>
      <c r="AC180" s="15" t="s">
        <v>138</v>
      </c>
      <c r="AD180" s="15" t="s">
        <v>138</v>
      </c>
      <c r="AE180" s="15" t="s">
        <v>138</v>
      </c>
      <c r="AF180" s="16">
        <v>27</v>
      </c>
      <c r="AG180" s="16">
        <v>60</v>
      </c>
      <c r="AH180" s="16">
        <v>410</v>
      </c>
      <c r="AI180" s="16">
        <v>1435</v>
      </c>
      <c r="AJ180" s="15" t="s">
        <v>843</v>
      </c>
      <c r="AK180" s="15" t="s">
        <v>844</v>
      </c>
      <c r="AL180" s="8"/>
    </row>
    <row r="181" spans="1:38" s="3" customFormat="1" ht="75" customHeight="1" x14ac:dyDescent="0.15">
      <c r="A181" s="8" t="s">
        <v>597</v>
      </c>
      <c r="B181" s="9" t="s">
        <v>598</v>
      </c>
      <c r="C181" s="8" t="s">
        <v>845</v>
      </c>
      <c r="D181" s="8" t="s">
        <v>760</v>
      </c>
      <c r="E181" s="8" t="s">
        <v>155</v>
      </c>
      <c r="F181" s="8" t="s">
        <v>846</v>
      </c>
      <c r="G181" s="10">
        <v>2021</v>
      </c>
      <c r="H181" s="9" t="s">
        <v>602</v>
      </c>
      <c r="I181" s="8" t="s">
        <v>603</v>
      </c>
      <c r="J181" s="9" t="s">
        <v>610</v>
      </c>
      <c r="K181" s="13">
        <f t="shared" si="7"/>
        <v>270.60000000000002</v>
      </c>
      <c r="L181" s="13">
        <f t="shared" si="8"/>
        <v>270.60000000000002</v>
      </c>
      <c r="M181" s="13"/>
      <c r="N181" s="13"/>
      <c r="O181" s="13">
        <v>0</v>
      </c>
      <c r="P181" s="13">
        <v>270.60000000000002</v>
      </c>
      <c r="Q181" s="13"/>
      <c r="R181" s="13"/>
      <c r="S181" s="13"/>
      <c r="T181" s="13"/>
      <c r="U181" s="13"/>
      <c r="V181" s="13"/>
      <c r="W181" s="13"/>
      <c r="X181" s="13"/>
      <c r="Y181" s="13"/>
      <c r="Z181" s="15" t="s">
        <v>136</v>
      </c>
      <c r="AA181" s="15" t="s">
        <v>137</v>
      </c>
      <c r="AB181" s="15" t="s">
        <v>138</v>
      </c>
      <c r="AC181" s="15" t="s">
        <v>138</v>
      </c>
      <c r="AD181" s="15" t="s">
        <v>138</v>
      </c>
      <c r="AE181" s="15" t="s">
        <v>138</v>
      </c>
      <c r="AF181" s="16">
        <v>4</v>
      </c>
      <c r="AG181" s="16">
        <v>11</v>
      </c>
      <c r="AH181" s="16">
        <v>65</v>
      </c>
      <c r="AI181" s="16">
        <v>323</v>
      </c>
      <c r="AJ181" s="15" t="s">
        <v>761</v>
      </c>
      <c r="AK181" s="15" t="s">
        <v>503</v>
      </c>
      <c r="AL181" s="8"/>
    </row>
    <row r="182" spans="1:38" s="3" customFormat="1" ht="75" customHeight="1" x14ac:dyDescent="0.15">
      <c r="A182" s="8" t="s">
        <v>597</v>
      </c>
      <c r="B182" s="9" t="s">
        <v>598</v>
      </c>
      <c r="C182" s="8" t="s">
        <v>847</v>
      </c>
      <c r="D182" s="8" t="s">
        <v>848</v>
      </c>
      <c r="E182" s="8" t="s">
        <v>251</v>
      </c>
      <c r="F182" s="8" t="s">
        <v>200</v>
      </c>
      <c r="G182" s="10">
        <v>2021</v>
      </c>
      <c r="H182" s="9" t="s">
        <v>602</v>
      </c>
      <c r="I182" s="8" t="s">
        <v>603</v>
      </c>
      <c r="J182" s="9" t="s">
        <v>610</v>
      </c>
      <c r="K182" s="13">
        <f t="shared" si="7"/>
        <v>4.46</v>
      </c>
      <c r="L182" s="13">
        <f t="shared" si="8"/>
        <v>4.46</v>
      </c>
      <c r="M182" s="13"/>
      <c r="N182" s="13"/>
      <c r="O182" s="13">
        <v>4.46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5" t="s">
        <v>136</v>
      </c>
      <c r="AA182" s="15" t="s">
        <v>137</v>
      </c>
      <c r="AB182" s="15" t="s">
        <v>138</v>
      </c>
      <c r="AC182" s="15" t="s">
        <v>138</v>
      </c>
      <c r="AD182" s="15" t="s">
        <v>138</v>
      </c>
      <c r="AE182" s="15" t="s">
        <v>138</v>
      </c>
      <c r="AF182" s="16">
        <v>97</v>
      </c>
      <c r="AG182" s="16">
        <v>370</v>
      </c>
      <c r="AH182" s="16">
        <v>2</v>
      </c>
      <c r="AI182" s="16">
        <v>7</v>
      </c>
      <c r="AJ182" s="15" t="s">
        <v>849</v>
      </c>
      <c r="AK182" s="15" t="s">
        <v>850</v>
      </c>
      <c r="AL182" s="8"/>
    </row>
    <row r="183" spans="1:38" s="3" customFormat="1" ht="75" customHeight="1" x14ac:dyDescent="0.15">
      <c r="A183" s="8" t="s">
        <v>597</v>
      </c>
      <c r="B183" s="9" t="s">
        <v>598</v>
      </c>
      <c r="C183" s="8" t="s">
        <v>851</v>
      </c>
      <c r="D183" s="8" t="s">
        <v>852</v>
      </c>
      <c r="E183" s="8" t="s">
        <v>204</v>
      </c>
      <c r="F183" s="8" t="s">
        <v>704</v>
      </c>
      <c r="G183" s="10">
        <v>2021</v>
      </c>
      <c r="H183" s="9" t="s">
        <v>602</v>
      </c>
      <c r="I183" s="8" t="s">
        <v>603</v>
      </c>
      <c r="J183" s="9" t="s">
        <v>610</v>
      </c>
      <c r="K183" s="13">
        <f t="shared" si="7"/>
        <v>16</v>
      </c>
      <c r="L183" s="13">
        <f t="shared" si="8"/>
        <v>16</v>
      </c>
      <c r="M183" s="13"/>
      <c r="N183" s="13"/>
      <c r="O183" s="13">
        <v>16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5" t="s">
        <v>136</v>
      </c>
      <c r="AA183" s="15" t="s">
        <v>137</v>
      </c>
      <c r="AB183" s="15" t="s">
        <v>138</v>
      </c>
      <c r="AC183" s="15" t="s">
        <v>138</v>
      </c>
      <c r="AD183" s="15" t="s">
        <v>138</v>
      </c>
      <c r="AE183" s="15" t="s">
        <v>138</v>
      </c>
      <c r="AF183" s="16">
        <v>24</v>
      </c>
      <c r="AG183" s="16">
        <v>75</v>
      </c>
      <c r="AH183" s="16">
        <v>7</v>
      </c>
      <c r="AI183" s="16">
        <v>18</v>
      </c>
      <c r="AJ183" s="15" t="s">
        <v>853</v>
      </c>
      <c r="AK183" s="15" t="s">
        <v>854</v>
      </c>
      <c r="AL183" s="8"/>
    </row>
    <row r="184" spans="1:38" s="3" customFormat="1" ht="75" customHeight="1" x14ac:dyDescent="0.15">
      <c r="A184" s="8" t="s">
        <v>597</v>
      </c>
      <c r="B184" s="9" t="s">
        <v>598</v>
      </c>
      <c r="C184" s="8" t="s">
        <v>855</v>
      </c>
      <c r="D184" s="8" t="s">
        <v>856</v>
      </c>
      <c r="E184" s="8" t="s">
        <v>143</v>
      </c>
      <c r="F184" s="8" t="s">
        <v>170</v>
      </c>
      <c r="G184" s="10">
        <v>2021</v>
      </c>
      <c r="H184" s="9" t="s">
        <v>602</v>
      </c>
      <c r="I184" s="8" t="s">
        <v>603</v>
      </c>
      <c r="J184" s="9" t="s">
        <v>610</v>
      </c>
      <c r="K184" s="13">
        <f t="shared" si="7"/>
        <v>6.24</v>
      </c>
      <c r="L184" s="13">
        <f t="shared" si="8"/>
        <v>6.24</v>
      </c>
      <c r="M184" s="13"/>
      <c r="N184" s="13"/>
      <c r="O184" s="13">
        <v>6.24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5" t="s">
        <v>136</v>
      </c>
      <c r="AA184" s="15" t="s">
        <v>137</v>
      </c>
      <c r="AB184" s="15" t="s">
        <v>138</v>
      </c>
      <c r="AC184" s="15" t="s">
        <v>138</v>
      </c>
      <c r="AD184" s="15" t="s">
        <v>138</v>
      </c>
      <c r="AE184" s="15" t="s">
        <v>138</v>
      </c>
      <c r="AF184" s="16">
        <v>42</v>
      </c>
      <c r="AG184" s="16">
        <v>141</v>
      </c>
      <c r="AH184" s="16">
        <v>2</v>
      </c>
      <c r="AI184" s="16">
        <v>5</v>
      </c>
      <c r="AJ184" s="15" t="s">
        <v>857</v>
      </c>
      <c r="AK184" s="15" t="s">
        <v>686</v>
      </c>
      <c r="AL184" s="8"/>
    </row>
    <row r="185" spans="1:38" s="3" customFormat="1" ht="75" customHeight="1" x14ac:dyDescent="0.15">
      <c r="A185" s="8" t="s">
        <v>597</v>
      </c>
      <c r="B185" s="9" t="s">
        <v>598</v>
      </c>
      <c r="C185" s="8" t="s">
        <v>858</v>
      </c>
      <c r="D185" s="8" t="s">
        <v>618</v>
      </c>
      <c r="E185" s="8" t="s">
        <v>698</v>
      </c>
      <c r="F185" s="8" t="s">
        <v>859</v>
      </c>
      <c r="G185" s="10">
        <v>2021</v>
      </c>
      <c r="H185" s="9" t="s">
        <v>602</v>
      </c>
      <c r="I185" s="8" t="s">
        <v>603</v>
      </c>
      <c r="J185" s="9" t="s">
        <v>610</v>
      </c>
      <c r="K185" s="13">
        <f t="shared" si="7"/>
        <v>4.2</v>
      </c>
      <c r="L185" s="13">
        <f t="shared" si="8"/>
        <v>4.2</v>
      </c>
      <c r="M185" s="13"/>
      <c r="N185" s="13"/>
      <c r="O185" s="13">
        <v>4.2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5" t="s">
        <v>136</v>
      </c>
      <c r="AA185" s="15" t="s">
        <v>137</v>
      </c>
      <c r="AB185" s="15" t="s">
        <v>138</v>
      </c>
      <c r="AC185" s="15" t="s">
        <v>138</v>
      </c>
      <c r="AD185" s="15" t="s">
        <v>138</v>
      </c>
      <c r="AE185" s="15" t="s">
        <v>138</v>
      </c>
      <c r="AF185" s="16">
        <v>14</v>
      </c>
      <c r="AG185" s="16">
        <v>56</v>
      </c>
      <c r="AH185" s="16">
        <v>4</v>
      </c>
      <c r="AI185" s="16">
        <v>16</v>
      </c>
      <c r="AJ185" s="15" t="s">
        <v>860</v>
      </c>
      <c r="AK185" s="15" t="s">
        <v>861</v>
      </c>
      <c r="AL185" s="8"/>
    </row>
    <row r="186" spans="1:38" s="3" customFormat="1" ht="75" customHeight="1" x14ac:dyDescent="0.15">
      <c r="A186" s="8" t="s">
        <v>597</v>
      </c>
      <c r="B186" s="9" t="s">
        <v>598</v>
      </c>
      <c r="C186" s="8" t="s">
        <v>862</v>
      </c>
      <c r="D186" s="8" t="s">
        <v>863</v>
      </c>
      <c r="E186" s="8" t="s">
        <v>698</v>
      </c>
      <c r="F186" s="8" t="s">
        <v>864</v>
      </c>
      <c r="G186" s="10">
        <v>2021</v>
      </c>
      <c r="H186" s="9" t="s">
        <v>602</v>
      </c>
      <c r="I186" s="8" t="s">
        <v>603</v>
      </c>
      <c r="J186" s="9" t="s">
        <v>610</v>
      </c>
      <c r="K186" s="13">
        <f t="shared" si="7"/>
        <v>18</v>
      </c>
      <c r="L186" s="13">
        <f t="shared" si="8"/>
        <v>18</v>
      </c>
      <c r="M186" s="13"/>
      <c r="N186" s="13"/>
      <c r="O186" s="13">
        <v>18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5" t="s">
        <v>136</v>
      </c>
      <c r="AA186" s="15" t="s">
        <v>137</v>
      </c>
      <c r="AB186" s="15" t="s">
        <v>138</v>
      </c>
      <c r="AC186" s="15" t="s">
        <v>138</v>
      </c>
      <c r="AD186" s="15" t="s">
        <v>138</v>
      </c>
      <c r="AE186" s="15" t="s">
        <v>138</v>
      </c>
      <c r="AF186" s="16">
        <v>7</v>
      </c>
      <c r="AG186" s="16">
        <v>30</v>
      </c>
      <c r="AH186" s="16">
        <v>1</v>
      </c>
      <c r="AI186" s="16">
        <v>3</v>
      </c>
      <c r="AJ186" s="15" t="s">
        <v>865</v>
      </c>
      <c r="AK186" s="15" t="s">
        <v>701</v>
      </c>
      <c r="AL186" s="8"/>
    </row>
    <row r="187" spans="1:38" s="3" customFormat="1" ht="75" customHeight="1" x14ac:dyDescent="0.15">
      <c r="A187" s="8" t="s">
        <v>597</v>
      </c>
      <c r="B187" s="9" t="s">
        <v>598</v>
      </c>
      <c r="C187" s="8" t="s">
        <v>866</v>
      </c>
      <c r="D187" s="8" t="s">
        <v>867</v>
      </c>
      <c r="E187" s="8" t="s">
        <v>214</v>
      </c>
      <c r="F187" s="8" t="s">
        <v>868</v>
      </c>
      <c r="G187" s="10">
        <v>2021</v>
      </c>
      <c r="H187" s="9" t="s">
        <v>602</v>
      </c>
      <c r="I187" s="8" t="s">
        <v>603</v>
      </c>
      <c r="J187" s="9" t="s">
        <v>610</v>
      </c>
      <c r="K187" s="13">
        <f t="shared" si="7"/>
        <v>7.5</v>
      </c>
      <c r="L187" s="13">
        <f t="shared" si="8"/>
        <v>7.5</v>
      </c>
      <c r="M187" s="13"/>
      <c r="N187" s="13"/>
      <c r="O187" s="13">
        <v>7.5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5" t="s">
        <v>136</v>
      </c>
      <c r="AA187" s="15" t="s">
        <v>137</v>
      </c>
      <c r="AB187" s="15" t="s">
        <v>138</v>
      </c>
      <c r="AC187" s="15" t="s">
        <v>138</v>
      </c>
      <c r="AD187" s="15" t="s">
        <v>138</v>
      </c>
      <c r="AE187" s="15" t="s">
        <v>138</v>
      </c>
      <c r="AF187" s="16">
        <v>8</v>
      </c>
      <c r="AG187" s="16">
        <v>45</v>
      </c>
      <c r="AH187" s="16">
        <v>1</v>
      </c>
      <c r="AI187" s="16">
        <v>3</v>
      </c>
      <c r="AJ187" s="15" t="s">
        <v>865</v>
      </c>
      <c r="AK187" s="15" t="s">
        <v>869</v>
      </c>
      <c r="AL187" s="8"/>
    </row>
    <row r="188" spans="1:38" s="3" customFormat="1" ht="75" customHeight="1" x14ac:dyDescent="0.15">
      <c r="A188" s="8" t="s">
        <v>597</v>
      </c>
      <c r="B188" s="9" t="s">
        <v>598</v>
      </c>
      <c r="C188" s="8" t="s">
        <v>870</v>
      </c>
      <c r="D188" s="8" t="s">
        <v>871</v>
      </c>
      <c r="E188" s="8" t="s">
        <v>214</v>
      </c>
      <c r="F188" s="8" t="s">
        <v>382</v>
      </c>
      <c r="G188" s="10">
        <v>2021</v>
      </c>
      <c r="H188" s="9" t="s">
        <v>602</v>
      </c>
      <c r="I188" s="8" t="s">
        <v>603</v>
      </c>
      <c r="J188" s="9" t="s">
        <v>610</v>
      </c>
      <c r="K188" s="13">
        <f t="shared" si="7"/>
        <v>5.5</v>
      </c>
      <c r="L188" s="13">
        <f t="shared" si="8"/>
        <v>5.5</v>
      </c>
      <c r="M188" s="13"/>
      <c r="N188" s="13"/>
      <c r="O188" s="13">
        <v>5.5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5" t="s">
        <v>136</v>
      </c>
      <c r="AA188" s="15" t="s">
        <v>137</v>
      </c>
      <c r="AB188" s="15" t="s">
        <v>138</v>
      </c>
      <c r="AC188" s="15" t="s">
        <v>138</v>
      </c>
      <c r="AD188" s="15" t="s">
        <v>138</v>
      </c>
      <c r="AE188" s="15" t="s">
        <v>138</v>
      </c>
      <c r="AF188" s="16">
        <v>2</v>
      </c>
      <c r="AG188" s="16">
        <v>8</v>
      </c>
      <c r="AH188" s="16">
        <v>2</v>
      </c>
      <c r="AI188" s="16">
        <v>8</v>
      </c>
      <c r="AJ188" s="15" t="s">
        <v>872</v>
      </c>
      <c r="AK188" s="15" t="s">
        <v>873</v>
      </c>
      <c r="AL188" s="8"/>
    </row>
    <row r="189" spans="1:38" s="3" customFormat="1" ht="75" customHeight="1" x14ac:dyDescent="0.15">
      <c r="A189" s="8" t="s">
        <v>597</v>
      </c>
      <c r="B189" s="9" t="s">
        <v>598</v>
      </c>
      <c r="C189" s="8" t="s">
        <v>874</v>
      </c>
      <c r="D189" s="8" t="s">
        <v>852</v>
      </c>
      <c r="E189" s="8" t="s">
        <v>219</v>
      </c>
      <c r="F189" s="8" t="s">
        <v>224</v>
      </c>
      <c r="G189" s="10">
        <v>2021</v>
      </c>
      <c r="H189" s="9" t="s">
        <v>602</v>
      </c>
      <c r="I189" s="8" t="s">
        <v>603</v>
      </c>
      <c r="J189" s="9" t="s">
        <v>610</v>
      </c>
      <c r="K189" s="13">
        <f t="shared" si="7"/>
        <v>38</v>
      </c>
      <c r="L189" s="13">
        <f t="shared" si="8"/>
        <v>38</v>
      </c>
      <c r="M189" s="13"/>
      <c r="N189" s="13"/>
      <c r="O189" s="13">
        <v>38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5" t="s">
        <v>136</v>
      </c>
      <c r="AA189" s="15" t="s">
        <v>137</v>
      </c>
      <c r="AB189" s="15" t="s">
        <v>138</v>
      </c>
      <c r="AC189" s="15" t="s">
        <v>138</v>
      </c>
      <c r="AD189" s="15" t="s">
        <v>138</v>
      </c>
      <c r="AE189" s="15" t="s">
        <v>138</v>
      </c>
      <c r="AF189" s="16">
        <v>415</v>
      </c>
      <c r="AG189" s="16">
        <v>1362</v>
      </c>
      <c r="AH189" s="16">
        <v>51</v>
      </c>
      <c r="AI189" s="16">
        <v>166</v>
      </c>
      <c r="AJ189" s="15" t="s">
        <v>875</v>
      </c>
      <c r="AK189" s="15" t="s">
        <v>876</v>
      </c>
      <c r="AL189" s="8"/>
    </row>
    <row r="190" spans="1:38" s="3" customFormat="1" ht="75" customHeight="1" x14ac:dyDescent="0.15">
      <c r="A190" s="8" t="s">
        <v>597</v>
      </c>
      <c r="B190" s="9" t="s">
        <v>598</v>
      </c>
      <c r="C190" s="8" t="s">
        <v>877</v>
      </c>
      <c r="D190" s="8" t="s">
        <v>852</v>
      </c>
      <c r="E190" s="8" t="s">
        <v>354</v>
      </c>
      <c r="F190" s="8" t="s">
        <v>878</v>
      </c>
      <c r="G190" s="10">
        <v>2021</v>
      </c>
      <c r="H190" s="9" t="s">
        <v>602</v>
      </c>
      <c r="I190" s="8" t="s">
        <v>603</v>
      </c>
      <c r="J190" s="9" t="s">
        <v>610</v>
      </c>
      <c r="K190" s="13">
        <f t="shared" si="7"/>
        <v>14.5</v>
      </c>
      <c r="L190" s="13">
        <f t="shared" si="8"/>
        <v>14.5</v>
      </c>
      <c r="M190" s="13"/>
      <c r="N190" s="13"/>
      <c r="O190" s="13">
        <v>14.5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5" t="s">
        <v>136</v>
      </c>
      <c r="AA190" s="15" t="s">
        <v>137</v>
      </c>
      <c r="AB190" s="15" t="s">
        <v>138</v>
      </c>
      <c r="AC190" s="15" t="s">
        <v>138</v>
      </c>
      <c r="AD190" s="15" t="s">
        <v>138</v>
      </c>
      <c r="AE190" s="15" t="s">
        <v>138</v>
      </c>
      <c r="AF190" s="16">
        <v>48</v>
      </c>
      <c r="AG190" s="16">
        <v>210</v>
      </c>
      <c r="AH190" s="16">
        <v>4</v>
      </c>
      <c r="AI190" s="16">
        <v>16</v>
      </c>
      <c r="AJ190" s="15" t="s">
        <v>860</v>
      </c>
      <c r="AK190" s="15" t="s">
        <v>756</v>
      </c>
      <c r="AL190" s="8"/>
    </row>
    <row r="191" spans="1:38" s="3" customFormat="1" ht="75" customHeight="1" x14ac:dyDescent="0.15">
      <c r="A191" s="8" t="s">
        <v>597</v>
      </c>
      <c r="B191" s="9" t="s">
        <v>598</v>
      </c>
      <c r="C191" s="8" t="s">
        <v>879</v>
      </c>
      <c r="D191" s="8" t="s">
        <v>880</v>
      </c>
      <c r="E191" s="8" t="s">
        <v>256</v>
      </c>
      <c r="F191" s="8" t="s">
        <v>881</v>
      </c>
      <c r="G191" s="10">
        <v>2021</v>
      </c>
      <c r="H191" s="9" t="s">
        <v>602</v>
      </c>
      <c r="I191" s="8" t="s">
        <v>603</v>
      </c>
      <c r="J191" s="9" t="s">
        <v>610</v>
      </c>
      <c r="K191" s="13">
        <f t="shared" si="7"/>
        <v>6.8</v>
      </c>
      <c r="L191" s="13">
        <f t="shared" si="8"/>
        <v>6.8</v>
      </c>
      <c r="M191" s="13"/>
      <c r="N191" s="13"/>
      <c r="O191" s="13">
        <v>6.8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5" t="s">
        <v>136</v>
      </c>
      <c r="AA191" s="15" t="s">
        <v>137</v>
      </c>
      <c r="AB191" s="15" t="s">
        <v>138</v>
      </c>
      <c r="AC191" s="15" t="s">
        <v>138</v>
      </c>
      <c r="AD191" s="15" t="s">
        <v>138</v>
      </c>
      <c r="AE191" s="15" t="s">
        <v>138</v>
      </c>
      <c r="AF191" s="16">
        <v>12</v>
      </c>
      <c r="AG191" s="16">
        <v>55</v>
      </c>
      <c r="AH191" s="16">
        <v>1</v>
      </c>
      <c r="AI191" s="16">
        <v>3</v>
      </c>
      <c r="AJ191" s="15" t="s">
        <v>865</v>
      </c>
      <c r="AK191" s="15" t="s">
        <v>882</v>
      </c>
      <c r="AL191" s="8"/>
    </row>
    <row r="192" spans="1:38" s="3" customFormat="1" ht="75" customHeight="1" x14ac:dyDescent="0.15">
      <c r="A192" s="8" t="s">
        <v>597</v>
      </c>
      <c r="B192" s="9" t="s">
        <v>598</v>
      </c>
      <c r="C192" s="8" t="s">
        <v>883</v>
      </c>
      <c r="D192" s="8" t="s">
        <v>884</v>
      </c>
      <c r="E192" s="8" t="s">
        <v>753</v>
      </c>
      <c r="F192" s="8" t="s">
        <v>781</v>
      </c>
      <c r="G192" s="10">
        <v>2021</v>
      </c>
      <c r="H192" s="9" t="s">
        <v>602</v>
      </c>
      <c r="I192" s="8" t="s">
        <v>603</v>
      </c>
      <c r="J192" s="9" t="s">
        <v>610</v>
      </c>
      <c r="K192" s="13">
        <f t="shared" si="7"/>
        <v>8.1999999999999993</v>
      </c>
      <c r="L192" s="13">
        <f t="shared" si="8"/>
        <v>8.1999999999999993</v>
      </c>
      <c r="M192" s="13"/>
      <c r="N192" s="13"/>
      <c r="O192" s="13">
        <v>8.1999999999999993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5" t="s">
        <v>136</v>
      </c>
      <c r="AA192" s="15" t="s">
        <v>137</v>
      </c>
      <c r="AB192" s="15" t="s">
        <v>138</v>
      </c>
      <c r="AC192" s="15" t="s">
        <v>138</v>
      </c>
      <c r="AD192" s="15" t="s">
        <v>138</v>
      </c>
      <c r="AE192" s="15" t="s">
        <v>138</v>
      </c>
      <c r="AF192" s="16">
        <v>76</v>
      </c>
      <c r="AG192" s="16">
        <v>335</v>
      </c>
      <c r="AH192" s="16">
        <v>8</v>
      </c>
      <c r="AI192" s="16">
        <v>30</v>
      </c>
      <c r="AJ192" s="15" t="s">
        <v>885</v>
      </c>
      <c r="AK192" s="15" t="s">
        <v>782</v>
      </c>
      <c r="AL192" s="8"/>
    </row>
    <row r="193" spans="1:38" s="3" customFormat="1" ht="75" customHeight="1" x14ac:dyDescent="0.15">
      <c r="A193" s="8" t="s">
        <v>597</v>
      </c>
      <c r="B193" s="9" t="s">
        <v>598</v>
      </c>
      <c r="C193" s="8" t="s">
        <v>886</v>
      </c>
      <c r="D193" s="8" t="s">
        <v>676</v>
      </c>
      <c r="E193" s="8" t="s">
        <v>209</v>
      </c>
      <c r="F193" s="8" t="s">
        <v>526</v>
      </c>
      <c r="G193" s="10">
        <v>2021</v>
      </c>
      <c r="H193" s="9" t="s">
        <v>602</v>
      </c>
      <c r="I193" s="8" t="s">
        <v>603</v>
      </c>
      <c r="J193" s="9" t="s">
        <v>610</v>
      </c>
      <c r="K193" s="13">
        <f t="shared" si="7"/>
        <v>13.5</v>
      </c>
      <c r="L193" s="13">
        <f t="shared" si="8"/>
        <v>13.5</v>
      </c>
      <c r="M193" s="13"/>
      <c r="N193" s="13"/>
      <c r="O193" s="13">
        <v>13.5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5" t="s">
        <v>136</v>
      </c>
      <c r="AA193" s="15" t="s">
        <v>137</v>
      </c>
      <c r="AB193" s="15" t="s">
        <v>138</v>
      </c>
      <c r="AC193" s="15" t="s">
        <v>138</v>
      </c>
      <c r="AD193" s="15" t="s">
        <v>138</v>
      </c>
      <c r="AE193" s="15" t="s">
        <v>138</v>
      </c>
      <c r="AF193" s="16">
        <v>67</v>
      </c>
      <c r="AG193" s="16">
        <v>193</v>
      </c>
      <c r="AH193" s="16">
        <v>4</v>
      </c>
      <c r="AI193" s="16">
        <v>16</v>
      </c>
      <c r="AJ193" s="15" t="s">
        <v>860</v>
      </c>
      <c r="AK193" s="15" t="s">
        <v>678</v>
      </c>
      <c r="AL193" s="8"/>
    </row>
    <row r="194" spans="1:38" s="3" customFormat="1" ht="75" customHeight="1" x14ac:dyDescent="0.15">
      <c r="A194" s="8" t="s">
        <v>597</v>
      </c>
      <c r="B194" s="9" t="s">
        <v>598</v>
      </c>
      <c r="C194" s="8" t="s">
        <v>887</v>
      </c>
      <c r="D194" s="8" t="s">
        <v>888</v>
      </c>
      <c r="E194" s="8" t="s">
        <v>209</v>
      </c>
      <c r="F194" s="8" t="s">
        <v>889</v>
      </c>
      <c r="G194" s="10">
        <v>2021</v>
      </c>
      <c r="H194" s="9" t="s">
        <v>602</v>
      </c>
      <c r="I194" s="8" t="s">
        <v>603</v>
      </c>
      <c r="J194" s="9" t="s">
        <v>610</v>
      </c>
      <c r="K194" s="13">
        <f t="shared" si="7"/>
        <v>12.5</v>
      </c>
      <c r="L194" s="13">
        <f t="shared" si="8"/>
        <v>12.5</v>
      </c>
      <c r="M194" s="13"/>
      <c r="N194" s="13"/>
      <c r="O194" s="13">
        <v>12.5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5" t="s">
        <v>136</v>
      </c>
      <c r="AA194" s="15" t="s">
        <v>137</v>
      </c>
      <c r="AB194" s="15" t="s">
        <v>138</v>
      </c>
      <c r="AC194" s="15" t="s">
        <v>138</v>
      </c>
      <c r="AD194" s="15" t="s">
        <v>138</v>
      </c>
      <c r="AE194" s="15" t="s">
        <v>138</v>
      </c>
      <c r="AF194" s="16">
        <v>16</v>
      </c>
      <c r="AG194" s="16">
        <v>58</v>
      </c>
      <c r="AH194" s="16">
        <v>5</v>
      </c>
      <c r="AI194" s="16">
        <v>14</v>
      </c>
      <c r="AJ194" s="15" t="s">
        <v>890</v>
      </c>
      <c r="AK194" s="15" t="s">
        <v>891</v>
      </c>
      <c r="AL194" s="8"/>
    </row>
    <row r="195" spans="1:38" s="3" customFormat="1" ht="75" customHeight="1" x14ac:dyDescent="0.15">
      <c r="A195" s="8" t="s">
        <v>597</v>
      </c>
      <c r="B195" s="9" t="s">
        <v>598</v>
      </c>
      <c r="C195" s="8" t="s">
        <v>892</v>
      </c>
      <c r="D195" s="8" t="s">
        <v>893</v>
      </c>
      <c r="E195" s="8" t="s">
        <v>365</v>
      </c>
      <c r="F195" s="8" t="s">
        <v>894</v>
      </c>
      <c r="G195" s="10">
        <v>2021</v>
      </c>
      <c r="H195" s="9" t="s">
        <v>602</v>
      </c>
      <c r="I195" s="8" t="s">
        <v>603</v>
      </c>
      <c r="J195" s="9" t="s">
        <v>610</v>
      </c>
      <c r="K195" s="13">
        <f t="shared" si="7"/>
        <v>1.8</v>
      </c>
      <c r="L195" s="13">
        <f t="shared" si="8"/>
        <v>1.8</v>
      </c>
      <c r="M195" s="13"/>
      <c r="N195" s="13"/>
      <c r="O195" s="13">
        <v>1.8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5" t="s">
        <v>136</v>
      </c>
      <c r="AA195" s="15" t="s">
        <v>137</v>
      </c>
      <c r="AB195" s="15" t="s">
        <v>138</v>
      </c>
      <c r="AC195" s="15" t="s">
        <v>138</v>
      </c>
      <c r="AD195" s="15" t="s">
        <v>138</v>
      </c>
      <c r="AE195" s="15" t="s">
        <v>138</v>
      </c>
      <c r="AF195" s="16">
        <v>664</v>
      </c>
      <c r="AG195" s="16">
        <v>2041</v>
      </c>
      <c r="AH195" s="16">
        <v>1</v>
      </c>
      <c r="AI195" s="16">
        <v>1</v>
      </c>
      <c r="AJ195" s="15" t="s">
        <v>895</v>
      </c>
      <c r="AK195" s="15" t="s">
        <v>896</v>
      </c>
      <c r="AL195" s="8"/>
    </row>
    <row r="196" spans="1:38" s="3" customFormat="1" ht="75" customHeight="1" x14ac:dyDescent="0.15">
      <c r="A196" s="8" t="s">
        <v>597</v>
      </c>
      <c r="B196" s="9" t="s">
        <v>598</v>
      </c>
      <c r="C196" s="8" t="s">
        <v>897</v>
      </c>
      <c r="D196" s="8" t="s">
        <v>898</v>
      </c>
      <c r="E196" s="8" t="s">
        <v>241</v>
      </c>
      <c r="F196" s="8" t="s">
        <v>341</v>
      </c>
      <c r="G196" s="10">
        <v>2021</v>
      </c>
      <c r="H196" s="9" t="s">
        <v>602</v>
      </c>
      <c r="I196" s="8" t="s">
        <v>603</v>
      </c>
      <c r="J196" s="9" t="s">
        <v>610</v>
      </c>
      <c r="K196" s="13">
        <f t="shared" si="7"/>
        <v>5.8</v>
      </c>
      <c r="L196" s="13">
        <f t="shared" si="8"/>
        <v>5.8</v>
      </c>
      <c r="M196" s="13"/>
      <c r="N196" s="13"/>
      <c r="O196" s="13">
        <v>5.8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5" t="s">
        <v>136</v>
      </c>
      <c r="AA196" s="15" t="s">
        <v>137</v>
      </c>
      <c r="AB196" s="15" t="s">
        <v>138</v>
      </c>
      <c r="AC196" s="15" t="s">
        <v>138</v>
      </c>
      <c r="AD196" s="15" t="s">
        <v>138</v>
      </c>
      <c r="AE196" s="15" t="s">
        <v>138</v>
      </c>
      <c r="AF196" s="16">
        <v>24</v>
      </c>
      <c r="AG196" s="16">
        <v>77</v>
      </c>
      <c r="AH196" s="16">
        <v>3</v>
      </c>
      <c r="AI196" s="16">
        <v>14</v>
      </c>
      <c r="AJ196" s="15" t="s">
        <v>899</v>
      </c>
      <c r="AK196" s="15" t="s">
        <v>900</v>
      </c>
      <c r="AL196" s="8"/>
    </row>
    <row r="197" spans="1:38" s="3" customFormat="1" ht="75" customHeight="1" x14ac:dyDescent="0.15">
      <c r="A197" s="8" t="s">
        <v>597</v>
      </c>
      <c r="B197" s="9" t="s">
        <v>598</v>
      </c>
      <c r="C197" s="8" t="s">
        <v>901</v>
      </c>
      <c r="D197" s="8" t="s">
        <v>902</v>
      </c>
      <c r="E197" s="8" t="s">
        <v>627</v>
      </c>
      <c r="F197" s="8" t="s">
        <v>662</v>
      </c>
      <c r="G197" s="10">
        <v>2021</v>
      </c>
      <c r="H197" s="9" t="s">
        <v>602</v>
      </c>
      <c r="I197" s="8" t="s">
        <v>603</v>
      </c>
      <c r="J197" s="9" t="s">
        <v>610</v>
      </c>
      <c r="K197" s="13">
        <f t="shared" si="7"/>
        <v>21.1</v>
      </c>
      <c r="L197" s="13">
        <f t="shared" si="8"/>
        <v>21.1</v>
      </c>
      <c r="M197" s="13"/>
      <c r="N197" s="13"/>
      <c r="O197" s="13">
        <v>21.1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5" t="s">
        <v>136</v>
      </c>
      <c r="AA197" s="15" t="s">
        <v>137</v>
      </c>
      <c r="AB197" s="15" t="s">
        <v>138</v>
      </c>
      <c r="AC197" s="15" t="s">
        <v>138</v>
      </c>
      <c r="AD197" s="15" t="s">
        <v>138</v>
      </c>
      <c r="AE197" s="15" t="s">
        <v>138</v>
      </c>
      <c r="AF197" s="16">
        <v>15</v>
      </c>
      <c r="AG197" s="16">
        <v>82</v>
      </c>
      <c r="AH197" s="16">
        <v>3</v>
      </c>
      <c r="AI197" s="16">
        <v>5</v>
      </c>
      <c r="AJ197" s="15" t="s">
        <v>903</v>
      </c>
      <c r="AK197" s="15" t="s">
        <v>904</v>
      </c>
      <c r="AL197" s="8"/>
    </row>
    <row r="198" spans="1:38" s="3" customFormat="1" ht="75" customHeight="1" x14ac:dyDescent="0.15">
      <c r="A198" s="8" t="s">
        <v>597</v>
      </c>
      <c r="B198" s="9" t="s">
        <v>598</v>
      </c>
      <c r="C198" s="8" t="s">
        <v>905</v>
      </c>
      <c r="D198" s="8" t="s">
        <v>906</v>
      </c>
      <c r="E198" s="8" t="s">
        <v>155</v>
      </c>
      <c r="F198" s="8" t="s">
        <v>155</v>
      </c>
      <c r="G198" s="10">
        <v>2021</v>
      </c>
      <c r="H198" s="9" t="s">
        <v>602</v>
      </c>
      <c r="I198" s="8" t="s">
        <v>603</v>
      </c>
      <c r="J198" s="9" t="s">
        <v>610</v>
      </c>
      <c r="K198" s="13">
        <f t="shared" si="7"/>
        <v>46</v>
      </c>
      <c r="L198" s="13">
        <f t="shared" si="8"/>
        <v>46</v>
      </c>
      <c r="M198" s="13"/>
      <c r="N198" s="13"/>
      <c r="O198" s="13">
        <v>0</v>
      </c>
      <c r="P198" s="13">
        <v>46</v>
      </c>
      <c r="Q198" s="13"/>
      <c r="R198" s="13"/>
      <c r="S198" s="13"/>
      <c r="T198" s="13"/>
      <c r="U198" s="13"/>
      <c r="V198" s="13"/>
      <c r="W198" s="13"/>
      <c r="X198" s="13"/>
      <c r="Y198" s="13"/>
      <c r="Z198" s="15" t="s">
        <v>136</v>
      </c>
      <c r="AA198" s="15" t="s">
        <v>137</v>
      </c>
      <c r="AB198" s="15" t="s">
        <v>138</v>
      </c>
      <c r="AC198" s="15" t="s">
        <v>138</v>
      </c>
      <c r="AD198" s="15" t="s">
        <v>138</v>
      </c>
      <c r="AE198" s="15" t="s">
        <v>138</v>
      </c>
      <c r="AF198" s="16"/>
      <c r="AG198" s="16"/>
      <c r="AH198" s="16"/>
      <c r="AI198" s="16"/>
      <c r="AJ198" s="15" t="s">
        <v>907</v>
      </c>
      <c r="AK198" s="15" t="s">
        <v>908</v>
      </c>
      <c r="AL198" s="8"/>
    </row>
    <row r="199" spans="1:38" s="3" customFormat="1" ht="75" customHeight="1" x14ac:dyDescent="0.15">
      <c r="A199" s="8" t="s">
        <v>597</v>
      </c>
      <c r="B199" s="9" t="s">
        <v>598</v>
      </c>
      <c r="C199" s="8" t="s">
        <v>909</v>
      </c>
      <c r="D199" s="8" t="s">
        <v>910</v>
      </c>
      <c r="E199" s="8" t="s">
        <v>155</v>
      </c>
      <c r="F199" s="8" t="s">
        <v>155</v>
      </c>
      <c r="G199" s="10">
        <v>2021</v>
      </c>
      <c r="H199" s="9" t="s">
        <v>602</v>
      </c>
      <c r="I199" s="8" t="s">
        <v>603</v>
      </c>
      <c r="J199" s="9" t="s">
        <v>610</v>
      </c>
      <c r="K199" s="13">
        <f t="shared" si="7"/>
        <v>9.8000000000000007</v>
      </c>
      <c r="L199" s="13">
        <f t="shared" si="8"/>
        <v>9.8000000000000007</v>
      </c>
      <c r="M199" s="13"/>
      <c r="N199" s="13"/>
      <c r="O199" s="13">
        <v>0</v>
      </c>
      <c r="P199" s="13">
        <v>9.8000000000000007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5" t="s">
        <v>136</v>
      </c>
      <c r="AA199" s="15" t="s">
        <v>137</v>
      </c>
      <c r="AB199" s="15" t="s">
        <v>138</v>
      </c>
      <c r="AC199" s="15" t="s">
        <v>138</v>
      </c>
      <c r="AD199" s="15" t="s">
        <v>138</v>
      </c>
      <c r="AE199" s="15" t="s">
        <v>138</v>
      </c>
      <c r="AF199" s="16"/>
      <c r="AG199" s="16"/>
      <c r="AH199" s="16"/>
      <c r="AI199" s="16"/>
      <c r="AJ199" s="15" t="s">
        <v>911</v>
      </c>
      <c r="AK199" s="15" t="s">
        <v>911</v>
      </c>
      <c r="AL199" s="8"/>
    </row>
    <row r="200" spans="1:38" s="3" customFormat="1" ht="75" customHeight="1" x14ac:dyDescent="0.15">
      <c r="A200" s="8" t="s">
        <v>597</v>
      </c>
      <c r="B200" s="9" t="s">
        <v>598</v>
      </c>
      <c r="C200" s="8" t="s">
        <v>912</v>
      </c>
      <c r="D200" s="8" t="s">
        <v>913</v>
      </c>
      <c r="E200" s="8" t="s">
        <v>405</v>
      </c>
      <c r="F200" s="8" t="s">
        <v>914</v>
      </c>
      <c r="G200" s="10">
        <v>2021</v>
      </c>
      <c r="H200" s="9" t="s">
        <v>602</v>
      </c>
      <c r="I200" s="8" t="s">
        <v>603</v>
      </c>
      <c r="J200" s="9" t="s">
        <v>610</v>
      </c>
      <c r="K200" s="13">
        <f t="shared" si="7"/>
        <v>9.3000000000000007</v>
      </c>
      <c r="L200" s="13">
        <f t="shared" si="8"/>
        <v>9.3000000000000007</v>
      </c>
      <c r="M200" s="13"/>
      <c r="N200" s="13"/>
      <c r="O200" s="13"/>
      <c r="P200" s="13">
        <v>9.3000000000000007</v>
      </c>
      <c r="Q200" s="13"/>
      <c r="R200" s="13"/>
      <c r="S200" s="13"/>
      <c r="T200" s="13"/>
      <c r="U200" s="13"/>
      <c r="V200" s="13"/>
      <c r="W200" s="13"/>
      <c r="X200" s="13"/>
      <c r="Y200" s="13"/>
      <c r="Z200" s="15" t="s">
        <v>136</v>
      </c>
      <c r="AA200" s="15" t="s">
        <v>138</v>
      </c>
      <c r="AB200" s="15" t="s">
        <v>138</v>
      </c>
      <c r="AC200" s="15" t="s">
        <v>138</v>
      </c>
      <c r="AD200" s="15" t="s">
        <v>138</v>
      </c>
      <c r="AE200" s="15" t="s">
        <v>138</v>
      </c>
      <c r="AF200" s="16">
        <v>12</v>
      </c>
      <c r="AG200" s="16">
        <v>54</v>
      </c>
      <c r="AH200" s="16">
        <v>98</v>
      </c>
      <c r="AI200" s="16">
        <v>390</v>
      </c>
      <c r="AJ200" s="15" t="s">
        <v>915</v>
      </c>
      <c r="AK200" s="15" t="s">
        <v>916</v>
      </c>
      <c r="AL200" s="8" t="s">
        <v>917</v>
      </c>
    </row>
    <row r="201" spans="1:38" s="3" customFormat="1" ht="75" customHeight="1" x14ac:dyDescent="0.15">
      <c r="A201" s="8" t="s">
        <v>597</v>
      </c>
      <c r="B201" s="9" t="s">
        <v>598</v>
      </c>
      <c r="C201" s="8" t="s">
        <v>918</v>
      </c>
      <c r="D201" s="8" t="s">
        <v>919</v>
      </c>
      <c r="E201" s="8" t="s">
        <v>405</v>
      </c>
      <c r="F201" s="8" t="s">
        <v>914</v>
      </c>
      <c r="G201" s="10">
        <v>2021</v>
      </c>
      <c r="H201" s="9" t="s">
        <v>602</v>
      </c>
      <c r="I201" s="8" t="s">
        <v>603</v>
      </c>
      <c r="J201" s="9" t="s">
        <v>610</v>
      </c>
      <c r="K201" s="13">
        <f t="shared" si="7"/>
        <v>9.1999999999999993</v>
      </c>
      <c r="L201" s="13">
        <f t="shared" si="8"/>
        <v>9.1999999999999993</v>
      </c>
      <c r="M201" s="13"/>
      <c r="N201" s="13"/>
      <c r="O201" s="13">
        <v>9.1999999999999993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5" t="s">
        <v>136</v>
      </c>
      <c r="AA201" s="15" t="s">
        <v>137</v>
      </c>
      <c r="AB201" s="15" t="s">
        <v>138</v>
      </c>
      <c r="AC201" s="15" t="s">
        <v>138</v>
      </c>
      <c r="AD201" s="15" t="s">
        <v>138</v>
      </c>
      <c r="AE201" s="15" t="s">
        <v>138</v>
      </c>
      <c r="AF201" s="16">
        <v>91</v>
      </c>
      <c r="AG201" s="16">
        <v>389</v>
      </c>
      <c r="AH201" s="16">
        <v>4</v>
      </c>
      <c r="AI201" s="16">
        <v>20</v>
      </c>
      <c r="AJ201" s="15" t="s">
        <v>920</v>
      </c>
      <c r="AK201" s="15" t="s">
        <v>921</v>
      </c>
      <c r="AL201" s="8" t="s">
        <v>917</v>
      </c>
    </row>
    <row r="202" spans="1:38" s="3" customFormat="1" ht="75" customHeight="1" x14ac:dyDescent="0.15">
      <c r="A202" s="8" t="s">
        <v>597</v>
      </c>
      <c r="B202" s="9" t="s">
        <v>598</v>
      </c>
      <c r="C202" s="8" t="s">
        <v>922</v>
      </c>
      <c r="D202" s="8" t="s">
        <v>923</v>
      </c>
      <c r="E202" s="8" t="s">
        <v>396</v>
      </c>
      <c r="F202" s="8" t="s">
        <v>924</v>
      </c>
      <c r="G202" s="10">
        <v>2021</v>
      </c>
      <c r="H202" s="9" t="s">
        <v>602</v>
      </c>
      <c r="I202" s="8" t="s">
        <v>603</v>
      </c>
      <c r="J202" s="9" t="s">
        <v>610</v>
      </c>
      <c r="K202" s="13">
        <f t="shared" si="7"/>
        <v>19.8</v>
      </c>
      <c r="L202" s="13">
        <f t="shared" si="8"/>
        <v>19.8</v>
      </c>
      <c r="M202" s="13"/>
      <c r="N202" s="13"/>
      <c r="O202" s="13">
        <v>19.8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5" t="s">
        <v>136</v>
      </c>
      <c r="AA202" s="15" t="s">
        <v>137</v>
      </c>
      <c r="AB202" s="15" t="s">
        <v>138</v>
      </c>
      <c r="AC202" s="15" t="s">
        <v>138</v>
      </c>
      <c r="AD202" s="15" t="s">
        <v>138</v>
      </c>
      <c r="AE202" s="15" t="s">
        <v>138</v>
      </c>
      <c r="AF202" s="16">
        <v>25</v>
      </c>
      <c r="AG202" s="16">
        <v>89</v>
      </c>
      <c r="AH202" s="16">
        <v>3</v>
      </c>
      <c r="AI202" s="16">
        <v>8</v>
      </c>
      <c r="AJ202" s="15" t="s">
        <v>925</v>
      </c>
      <c r="AK202" s="15" t="s">
        <v>926</v>
      </c>
      <c r="AL202" s="8" t="s">
        <v>917</v>
      </c>
    </row>
    <row r="203" spans="1:38" s="3" customFormat="1" ht="75" customHeight="1" x14ac:dyDescent="0.15">
      <c r="A203" s="8" t="s">
        <v>597</v>
      </c>
      <c r="B203" s="9" t="s">
        <v>598</v>
      </c>
      <c r="C203" s="8" t="s">
        <v>927</v>
      </c>
      <c r="D203" s="8" t="s">
        <v>928</v>
      </c>
      <c r="E203" s="8" t="s">
        <v>396</v>
      </c>
      <c r="F203" s="8" t="s">
        <v>397</v>
      </c>
      <c r="G203" s="10">
        <v>2021</v>
      </c>
      <c r="H203" s="9" t="s">
        <v>602</v>
      </c>
      <c r="I203" s="8" t="s">
        <v>603</v>
      </c>
      <c r="J203" s="9" t="s">
        <v>610</v>
      </c>
      <c r="K203" s="13">
        <f t="shared" si="7"/>
        <v>9.5</v>
      </c>
      <c r="L203" s="13">
        <f t="shared" si="8"/>
        <v>9.5</v>
      </c>
      <c r="M203" s="13"/>
      <c r="N203" s="13"/>
      <c r="O203" s="13">
        <v>9.5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5" t="s">
        <v>136</v>
      </c>
      <c r="AA203" s="15" t="s">
        <v>137</v>
      </c>
      <c r="AB203" s="15" t="s">
        <v>138</v>
      </c>
      <c r="AC203" s="15" t="s">
        <v>138</v>
      </c>
      <c r="AD203" s="15" t="s">
        <v>138</v>
      </c>
      <c r="AE203" s="15" t="s">
        <v>138</v>
      </c>
      <c r="AF203" s="16">
        <v>5</v>
      </c>
      <c r="AG203" s="16">
        <v>25</v>
      </c>
      <c r="AH203" s="16">
        <v>1</v>
      </c>
      <c r="AI203" s="16">
        <v>3</v>
      </c>
      <c r="AJ203" s="15" t="s">
        <v>865</v>
      </c>
      <c r="AK203" s="15" t="s">
        <v>929</v>
      </c>
      <c r="AL203" s="8" t="s">
        <v>917</v>
      </c>
    </row>
    <row r="204" spans="1:38" s="3" customFormat="1" ht="75" customHeight="1" x14ac:dyDescent="0.15">
      <c r="A204" s="8" t="s">
        <v>597</v>
      </c>
      <c r="B204" s="9" t="s">
        <v>598</v>
      </c>
      <c r="C204" s="8" t="s">
        <v>930</v>
      </c>
      <c r="D204" s="8" t="s">
        <v>931</v>
      </c>
      <c r="E204" s="8" t="s">
        <v>241</v>
      </c>
      <c r="F204" s="8" t="s">
        <v>333</v>
      </c>
      <c r="G204" s="10">
        <v>2021</v>
      </c>
      <c r="H204" s="9" t="s">
        <v>334</v>
      </c>
      <c r="I204" s="8" t="s">
        <v>335</v>
      </c>
      <c r="J204" s="9" t="s">
        <v>336</v>
      </c>
      <c r="K204" s="13">
        <f t="shared" si="7"/>
        <v>10</v>
      </c>
      <c r="L204" s="13">
        <f t="shared" si="8"/>
        <v>10</v>
      </c>
      <c r="M204" s="13">
        <v>10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5" t="s">
        <v>136</v>
      </c>
      <c r="AA204" s="15" t="s">
        <v>137</v>
      </c>
      <c r="AB204" s="15" t="s">
        <v>138</v>
      </c>
      <c r="AC204" s="15" t="s">
        <v>138</v>
      </c>
      <c r="AD204" s="15" t="s">
        <v>138</v>
      </c>
      <c r="AE204" s="15" t="s">
        <v>138</v>
      </c>
      <c r="AF204" s="16">
        <v>7</v>
      </c>
      <c r="AG204" s="16">
        <v>39</v>
      </c>
      <c r="AH204" s="16">
        <v>80</v>
      </c>
      <c r="AI204" s="16">
        <v>330</v>
      </c>
      <c r="AJ204" s="15" t="s">
        <v>932</v>
      </c>
      <c r="AK204" s="15" t="s">
        <v>933</v>
      </c>
      <c r="AL204" s="8"/>
    </row>
    <row r="205" spans="1:38" s="3" customFormat="1" ht="75" customHeight="1" x14ac:dyDescent="0.15">
      <c r="A205" s="8" t="s">
        <v>597</v>
      </c>
      <c r="B205" s="9" t="s">
        <v>598</v>
      </c>
      <c r="C205" s="8" t="s">
        <v>934</v>
      </c>
      <c r="D205" s="8" t="s">
        <v>935</v>
      </c>
      <c r="E205" s="8" t="s">
        <v>396</v>
      </c>
      <c r="F205" s="8" t="s">
        <v>936</v>
      </c>
      <c r="G205" s="10">
        <v>2021</v>
      </c>
      <c r="H205" s="9" t="s">
        <v>602</v>
      </c>
      <c r="I205" s="8" t="s">
        <v>603</v>
      </c>
      <c r="J205" s="9" t="s">
        <v>610</v>
      </c>
      <c r="K205" s="13">
        <f t="shared" si="7"/>
        <v>10</v>
      </c>
      <c r="L205" s="13">
        <f t="shared" si="8"/>
        <v>10</v>
      </c>
      <c r="M205" s="13"/>
      <c r="N205" s="13"/>
      <c r="O205" s="13"/>
      <c r="P205" s="13">
        <v>10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5" t="s">
        <v>136</v>
      </c>
      <c r="AA205" s="15" t="s">
        <v>137</v>
      </c>
      <c r="AB205" s="15" t="s">
        <v>138</v>
      </c>
      <c r="AC205" s="15" t="s">
        <v>138</v>
      </c>
      <c r="AD205" s="15" t="s">
        <v>138</v>
      </c>
      <c r="AE205" s="15" t="s">
        <v>138</v>
      </c>
      <c r="AF205" s="16">
        <v>1</v>
      </c>
      <c r="AG205" s="16">
        <v>4</v>
      </c>
      <c r="AH205" s="16">
        <v>1</v>
      </c>
      <c r="AI205" s="16">
        <v>4</v>
      </c>
      <c r="AJ205" s="15" t="s">
        <v>937</v>
      </c>
      <c r="AK205" s="15" t="s">
        <v>938</v>
      </c>
      <c r="AL205" s="8" t="s">
        <v>917</v>
      </c>
    </row>
    <row r="206" spans="1:38" s="3" customFormat="1" ht="75" customHeight="1" x14ac:dyDescent="0.15">
      <c r="A206" s="8" t="s">
        <v>597</v>
      </c>
      <c r="B206" s="9" t="s">
        <v>598</v>
      </c>
      <c r="C206" s="8" t="s">
        <v>939</v>
      </c>
      <c r="D206" s="8" t="s">
        <v>940</v>
      </c>
      <c r="E206" s="8" t="s">
        <v>195</v>
      </c>
      <c r="F206" s="8" t="s">
        <v>371</v>
      </c>
      <c r="G206" s="10">
        <v>2021</v>
      </c>
      <c r="H206" s="9" t="s">
        <v>602</v>
      </c>
      <c r="I206" s="8" t="s">
        <v>603</v>
      </c>
      <c r="J206" s="9" t="s">
        <v>610</v>
      </c>
      <c r="K206" s="13">
        <f>L206+Q206+R206+S206+T206+U206+V206+W206+X206+Y206</f>
        <v>3.5</v>
      </c>
      <c r="L206" s="13">
        <f>M206+N206+O206+P206</f>
        <v>3.5</v>
      </c>
      <c r="M206" s="13"/>
      <c r="N206" s="13"/>
      <c r="O206" s="13">
        <v>3.5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5" t="s">
        <v>136</v>
      </c>
      <c r="AA206" s="15" t="s">
        <v>137</v>
      </c>
      <c r="AB206" s="15" t="s">
        <v>138</v>
      </c>
      <c r="AC206" s="15" t="s">
        <v>138</v>
      </c>
      <c r="AD206" s="15" t="s">
        <v>138</v>
      </c>
      <c r="AE206" s="15" t="s">
        <v>138</v>
      </c>
      <c r="AF206" s="16">
        <v>65</v>
      </c>
      <c r="AG206" s="16">
        <v>198</v>
      </c>
      <c r="AH206" s="16">
        <v>6</v>
      </c>
      <c r="AI206" s="16">
        <v>21</v>
      </c>
      <c r="AJ206" s="15" t="s">
        <v>941</v>
      </c>
      <c r="AK206" s="15" t="s">
        <v>942</v>
      </c>
      <c r="AL206" s="8" t="s">
        <v>917</v>
      </c>
    </row>
    <row r="207" spans="1:38" s="3" customFormat="1" ht="75" customHeight="1" x14ac:dyDescent="0.15">
      <c r="A207" s="8" t="s">
        <v>597</v>
      </c>
      <c r="B207" s="9" t="s">
        <v>598</v>
      </c>
      <c r="C207" s="8" t="s">
        <v>943</v>
      </c>
      <c r="D207" s="8" t="s">
        <v>944</v>
      </c>
      <c r="E207" s="8" t="s">
        <v>376</v>
      </c>
      <c r="F207" s="8" t="s">
        <v>768</v>
      </c>
      <c r="G207" s="10">
        <v>2021</v>
      </c>
      <c r="H207" s="9" t="s">
        <v>602</v>
      </c>
      <c r="I207" s="8" t="s">
        <v>603</v>
      </c>
      <c r="J207" s="9" t="s">
        <v>610</v>
      </c>
      <c r="K207" s="13">
        <f t="shared" ref="K207:K212" si="9">L207+Q207+R207+S207+T207+U207+V207+W207+X207+Y207</f>
        <v>13.5</v>
      </c>
      <c r="L207" s="13">
        <f t="shared" ref="L207:L212" si="10">M207+N207+O207+P207</f>
        <v>13.5</v>
      </c>
      <c r="M207" s="13"/>
      <c r="N207" s="13"/>
      <c r="O207" s="13">
        <v>13.5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5" t="s">
        <v>136</v>
      </c>
      <c r="AA207" s="15" t="s">
        <v>137</v>
      </c>
      <c r="AB207" s="15" t="s">
        <v>138</v>
      </c>
      <c r="AC207" s="15" t="s">
        <v>138</v>
      </c>
      <c r="AD207" s="15" t="s">
        <v>138</v>
      </c>
      <c r="AE207" s="15" t="s">
        <v>138</v>
      </c>
      <c r="AF207" s="16">
        <v>8</v>
      </c>
      <c r="AG207" s="16">
        <v>42</v>
      </c>
      <c r="AH207" s="16">
        <v>1</v>
      </c>
      <c r="AI207" s="16">
        <v>1</v>
      </c>
      <c r="AJ207" s="15" t="s">
        <v>895</v>
      </c>
      <c r="AK207" s="15" t="s">
        <v>945</v>
      </c>
      <c r="AL207" s="8" t="s">
        <v>917</v>
      </c>
    </row>
    <row r="208" spans="1:38" s="3" customFormat="1" ht="75" customHeight="1" x14ac:dyDescent="0.15">
      <c r="A208" s="8" t="s">
        <v>597</v>
      </c>
      <c r="B208" s="9" t="s">
        <v>598</v>
      </c>
      <c r="C208" s="8" t="s">
        <v>946</v>
      </c>
      <c r="D208" s="8" t="s">
        <v>947</v>
      </c>
      <c r="E208" s="8" t="s">
        <v>376</v>
      </c>
      <c r="F208" s="8" t="s">
        <v>444</v>
      </c>
      <c r="G208" s="10">
        <v>2021</v>
      </c>
      <c r="H208" s="9" t="s">
        <v>602</v>
      </c>
      <c r="I208" s="8" t="s">
        <v>603</v>
      </c>
      <c r="J208" s="9" t="s">
        <v>610</v>
      </c>
      <c r="K208" s="13">
        <f t="shared" si="9"/>
        <v>15</v>
      </c>
      <c r="L208" s="13">
        <f t="shared" si="10"/>
        <v>15</v>
      </c>
      <c r="M208" s="13"/>
      <c r="N208" s="13"/>
      <c r="O208" s="13">
        <v>15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5" t="s">
        <v>136</v>
      </c>
      <c r="AA208" s="15" t="s">
        <v>137</v>
      </c>
      <c r="AB208" s="15" t="s">
        <v>138</v>
      </c>
      <c r="AC208" s="15" t="s">
        <v>138</v>
      </c>
      <c r="AD208" s="15" t="s">
        <v>138</v>
      </c>
      <c r="AE208" s="15" t="s">
        <v>138</v>
      </c>
      <c r="AF208" s="16">
        <v>24</v>
      </c>
      <c r="AG208" s="16">
        <v>88</v>
      </c>
      <c r="AH208" s="16">
        <v>1</v>
      </c>
      <c r="AI208" s="16">
        <v>3</v>
      </c>
      <c r="AJ208" s="15" t="s">
        <v>865</v>
      </c>
      <c r="AK208" s="15" t="s">
        <v>948</v>
      </c>
      <c r="AL208" s="8" t="s">
        <v>917</v>
      </c>
    </row>
    <row r="209" spans="1:38" s="3" customFormat="1" ht="75" customHeight="1" x14ac:dyDescent="0.15">
      <c r="A209" s="8" t="s">
        <v>597</v>
      </c>
      <c r="B209" s="9" t="s">
        <v>598</v>
      </c>
      <c r="C209" s="8" t="s">
        <v>949</v>
      </c>
      <c r="D209" s="8" t="s">
        <v>950</v>
      </c>
      <c r="E209" s="8" t="s">
        <v>246</v>
      </c>
      <c r="F209" s="8" t="s">
        <v>951</v>
      </c>
      <c r="G209" s="10">
        <v>2021</v>
      </c>
      <c r="H209" s="9" t="s">
        <v>602</v>
      </c>
      <c r="I209" s="8" t="s">
        <v>603</v>
      </c>
      <c r="J209" s="9" t="s">
        <v>610</v>
      </c>
      <c r="K209" s="13">
        <f t="shared" si="9"/>
        <v>28.1</v>
      </c>
      <c r="L209" s="13">
        <f t="shared" si="10"/>
        <v>28.1</v>
      </c>
      <c r="M209" s="13"/>
      <c r="N209" s="13">
        <v>28.1</v>
      </c>
      <c r="O209" s="13">
        <v>0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5" t="s">
        <v>136</v>
      </c>
      <c r="AA209" s="15" t="s">
        <v>137</v>
      </c>
      <c r="AB209" s="15" t="s">
        <v>138</v>
      </c>
      <c r="AC209" s="15" t="s">
        <v>138</v>
      </c>
      <c r="AD209" s="15" t="s">
        <v>138</v>
      </c>
      <c r="AE209" s="15" t="s">
        <v>138</v>
      </c>
      <c r="AF209" s="16">
        <v>7</v>
      </c>
      <c r="AG209" s="16">
        <v>18</v>
      </c>
      <c r="AH209" s="16">
        <v>65</v>
      </c>
      <c r="AI209" s="16">
        <v>230</v>
      </c>
      <c r="AJ209" s="15" t="s">
        <v>952</v>
      </c>
      <c r="AK209" s="15" t="s">
        <v>953</v>
      </c>
      <c r="AL209" s="8" t="s">
        <v>917</v>
      </c>
    </row>
    <row r="210" spans="1:38" s="3" customFormat="1" ht="75" customHeight="1" x14ac:dyDescent="0.15">
      <c r="A210" s="8" t="s">
        <v>597</v>
      </c>
      <c r="B210" s="9" t="s">
        <v>598</v>
      </c>
      <c r="C210" s="8" t="s">
        <v>912</v>
      </c>
      <c r="D210" s="8" t="s">
        <v>954</v>
      </c>
      <c r="E210" s="8" t="s">
        <v>405</v>
      </c>
      <c r="F210" s="8" t="s">
        <v>914</v>
      </c>
      <c r="G210" s="10">
        <v>2021</v>
      </c>
      <c r="H210" s="9" t="s">
        <v>602</v>
      </c>
      <c r="I210" s="8" t="s">
        <v>603</v>
      </c>
      <c r="J210" s="9" t="s">
        <v>610</v>
      </c>
      <c r="K210" s="13">
        <f t="shared" si="9"/>
        <v>9.8000000000000007</v>
      </c>
      <c r="L210" s="13">
        <f t="shared" si="10"/>
        <v>9.8000000000000007</v>
      </c>
      <c r="M210" s="13"/>
      <c r="N210" s="13">
        <v>9.8000000000000007</v>
      </c>
      <c r="O210" s="13">
        <v>0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5" t="s">
        <v>136</v>
      </c>
      <c r="AA210" s="15" t="s">
        <v>137</v>
      </c>
      <c r="AB210" s="15" t="s">
        <v>138</v>
      </c>
      <c r="AC210" s="15" t="s">
        <v>138</v>
      </c>
      <c r="AD210" s="15" t="s">
        <v>138</v>
      </c>
      <c r="AE210" s="15" t="s">
        <v>138</v>
      </c>
      <c r="AF210" s="16">
        <v>21</v>
      </c>
      <c r="AG210" s="16">
        <v>65</v>
      </c>
      <c r="AH210" s="16">
        <v>104</v>
      </c>
      <c r="AI210" s="16">
        <v>427</v>
      </c>
      <c r="AJ210" s="15" t="s">
        <v>955</v>
      </c>
      <c r="AK210" s="15" t="s">
        <v>956</v>
      </c>
      <c r="AL210" s="8" t="s">
        <v>917</v>
      </c>
    </row>
    <row r="211" spans="1:38" s="3" customFormat="1" ht="75" customHeight="1" x14ac:dyDescent="0.15">
      <c r="A211" s="8" t="s">
        <v>597</v>
      </c>
      <c r="B211" s="9" t="s">
        <v>598</v>
      </c>
      <c r="C211" s="8" t="s">
        <v>957</v>
      </c>
      <c r="D211" s="8" t="s">
        <v>767</v>
      </c>
      <c r="E211" s="8" t="s">
        <v>533</v>
      </c>
      <c r="F211" s="8" t="s">
        <v>958</v>
      </c>
      <c r="G211" s="10">
        <v>2021</v>
      </c>
      <c r="H211" s="9" t="s">
        <v>334</v>
      </c>
      <c r="I211" s="8" t="s">
        <v>335</v>
      </c>
      <c r="J211" s="9" t="s">
        <v>336</v>
      </c>
      <c r="K211" s="13">
        <f t="shared" si="9"/>
        <v>180</v>
      </c>
      <c r="L211" s="13">
        <f t="shared" si="10"/>
        <v>180</v>
      </c>
      <c r="M211" s="13"/>
      <c r="N211" s="13"/>
      <c r="O211" s="13">
        <v>0</v>
      </c>
      <c r="P211" s="13">
        <v>180</v>
      </c>
      <c r="Q211" s="13"/>
      <c r="R211" s="13"/>
      <c r="S211" s="13"/>
      <c r="T211" s="13"/>
      <c r="U211" s="13"/>
      <c r="V211" s="13"/>
      <c r="W211" s="13"/>
      <c r="X211" s="13"/>
      <c r="Y211" s="13"/>
      <c r="Z211" s="15" t="s">
        <v>136</v>
      </c>
      <c r="AA211" s="15" t="s">
        <v>137</v>
      </c>
      <c r="AB211" s="15" t="s">
        <v>138</v>
      </c>
      <c r="AC211" s="15" t="s">
        <v>138</v>
      </c>
      <c r="AD211" s="15" t="s">
        <v>138</v>
      </c>
      <c r="AE211" s="15" t="s">
        <v>138</v>
      </c>
      <c r="AF211" s="16"/>
      <c r="AG211" s="16"/>
      <c r="AH211" s="16">
        <v>4000</v>
      </c>
      <c r="AI211" s="16">
        <v>15000</v>
      </c>
      <c r="AJ211" s="15" t="s">
        <v>959</v>
      </c>
      <c r="AK211" s="15" t="s">
        <v>960</v>
      </c>
      <c r="AL211" s="8" t="s">
        <v>961</v>
      </c>
    </row>
    <row r="212" spans="1:38" s="3" customFormat="1" ht="75" customHeight="1" x14ac:dyDescent="0.15">
      <c r="A212" s="8" t="s">
        <v>597</v>
      </c>
      <c r="B212" s="9" t="s">
        <v>598</v>
      </c>
      <c r="C212" s="8" t="s">
        <v>962</v>
      </c>
      <c r="D212" s="8" t="s">
        <v>963</v>
      </c>
      <c r="E212" s="8" t="s">
        <v>251</v>
      </c>
      <c r="F212" s="8" t="s">
        <v>391</v>
      </c>
      <c r="G212" s="10">
        <v>2021</v>
      </c>
      <c r="H212" s="9" t="s">
        <v>334</v>
      </c>
      <c r="I212" s="8" t="s">
        <v>335</v>
      </c>
      <c r="J212" s="9" t="s">
        <v>336</v>
      </c>
      <c r="K212" s="13">
        <f t="shared" si="9"/>
        <v>16</v>
      </c>
      <c r="L212" s="13">
        <f t="shared" si="10"/>
        <v>16</v>
      </c>
      <c r="M212" s="13"/>
      <c r="N212" s="13"/>
      <c r="O212" s="13">
        <v>16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5" t="s">
        <v>136</v>
      </c>
      <c r="AA212" s="15" t="s">
        <v>137</v>
      </c>
      <c r="AB212" s="15" t="s">
        <v>138</v>
      </c>
      <c r="AC212" s="15" t="s">
        <v>138</v>
      </c>
      <c r="AD212" s="15" t="s">
        <v>138</v>
      </c>
      <c r="AE212" s="15" t="s">
        <v>138</v>
      </c>
      <c r="AF212" s="16">
        <v>3</v>
      </c>
      <c r="AG212" s="16">
        <v>12</v>
      </c>
      <c r="AH212" s="16">
        <v>80</v>
      </c>
      <c r="AI212" s="16">
        <v>249</v>
      </c>
      <c r="AJ212" s="15" t="s">
        <v>411</v>
      </c>
      <c r="AK212" s="15" t="s">
        <v>964</v>
      </c>
      <c r="AL212" s="8"/>
    </row>
    <row r="213" spans="1:38" s="3" customFormat="1" ht="75" customHeight="1" x14ac:dyDescent="0.15">
      <c r="A213" s="8" t="s">
        <v>597</v>
      </c>
      <c r="B213" s="9" t="s">
        <v>598</v>
      </c>
      <c r="C213" s="8" t="s">
        <v>965</v>
      </c>
      <c r="D213" s="8" t="s">
        <v>966</v>
      </c>
      <c r="E213" s="8" t="s">
        <v>533</v>
      </c>
      <c r="F213" s="8" t="s">
        <v>958</v>
      </c>
      <c r="G213" s="10">
        <v>2021</v>
      </c>
      <c r="H213" s="9" t="s">
        <v>334</v>
      </c>
      <c r="I213" s="8" t="s">
        <v>335</v>
      </c>
      <c r="J213" s="9" t="s">
        <v>336</v>
      </c>
      <c r="K213" s="13">
        <f t="shared" ref="K213:K262" si="11">L213+Q213+R213+S213+T213+U213+V213+W213+X213+Y213</f>
        <v>108</v>
      </c>
      <c r="L213" s="13">
        <f t="shared" ref="L213:L262" si="12">M213+N213+O213+P213</f>
        <v>108</v>
      </c>
      <c r="M213" s="13"/>
      <c r="N213" s="13"/>
      <c r="O213" s="13">
        <v>0</v>
      </c>
      <c r="P213" s="13">
        <v>108</v>
      </c>
      <c r="Q213" s="13"/>
      <c r="R213" s="13"/>
      <c r="S213" s="13"/>
      <c r="T213" s="13"/>
      <c r="U213" s="13"/>
      <c r="V213" s="13"/>
      <c r="W213" s="13"/>
      <c r="X213" s="13"/>
      <c r="Y213" s="13"/>
      <c r="Z213" s="15" t="s">
        <v>136</v>
      </c>
      <c r="AA213" s="15" t="s">
        <v>137</v>
      </c>
      <c r="AB213" s="15" t="s">
        <v>138</v>
      </c>
      <c r="AC213" s="15" t="s">
        <v>138</v>
      </c>
      <c r="AD213" s="15" t="s">
        <v>138</v>
      </c>
      <c r="AE213" s="15" t="s">
        <v>138</v>
      </c>
      <c r="AF213" s="16">
        <v>45</v>
      </c>
      <c r="AG213" s="16">
        <v>150</v>
      </c>
      <c r="AH213" s="16">
        <v>460</v>
      </c>
      <c r="AI213" s="16">
        <v>2468</v>
      </c>
      <c r="AJ213" s="15" t="s">
        <v>967</v>
      </c>
      <c r="AK213" s="15" t="s">
        <v>968</v>
      </c>
      <c r="AL213" s="8" t="s">
        <v>961</v>
      </c>
    </row>
    <row r="214" spans="1:38" s="3" customFormat="1" ht="75" customHeight="1" x14ac:dyDescent="0.15">
      <c r="A214" s="8" t="s">
        <v>969</v>
      </c>
      <c r="B214" s="9" t="s">
        <v>970</v>
      </c>
      <c r="C214" s="8" t="s">
        <v>971</v>
      </c>
      <c r="D214" s="8" t="s">
        <v>972</v>
      </c>
      <c r="E214" s="8" t="s">
        <v>973</v>
      </c>
      <c r="F214" s="8" t="s">
        <v>973</v>
      </c>
      <c r="G214" s="10">
        <v>2021</v>
      </c>
      <c r="H214" s="9" t="s">
        <v>974</v>
      </c>
      <c r="I214" s="8" t="s">
        <v>975</v>
      </c>
      <c r="J214" s="9" t="s">
        <v>976</v>
      </c>
      <c r="K214" s="13">
        <f t="shared" si="11"/>
        <v>2000</v>
      </c>
      <c r="L214" s="13">
        <f t="shared" si="12"/>
        <v>0</v>
      </c>
      <c r="M214" s="13"/>
      <c r="N214" s="13"/>
      <c r="O214" s="13"/>
      <c r="P214" s="13"/>
      <c r="Q214" s="13"/>
      <c r="R214" s="13">
        <v>2000</v>
      </c>
      <c r="S214" s="13"/>
      <c r="T214" s="13"/>
      <c r="U214" s="13"/>
      <c r="V214" s="13"/>
      <c r="W214" s="13"/>
      <c r="X214" s="13"/>
      <c r="Y214" s="13"/>
      <c r="Z214" s="15" t="s">
        <v>136</v>
      </c>
      <c r="AA214" s="15" t="s">
        <v>137</v>
      </c>
      <c r="AB214" s="15" t="s">
        <v>138</v>
      </c>
      <c r="AC214" s="15" t="s">
        <v>138</v>
      </c>
      <c r="AD214" s="15" t="s">
        <v>138</v>
      </c>
      <c r="AE214" s="15" t="s">
        <v>138</v>
      </c>
      <c r="AF214" s="16">
        <v>400</v>
      </c>
      <c r="AG214" s="16">
        <v>980</v>
      </c>
      <c r="AH214" s="16">
        <v>5000</v>
      </c>
      <c r="AI214" s="16">
        <v>12000</v>
      </c>
      <c r="AJ214" s="15" t="s">
        <v>977</v>
      </c>
      <c r="AK214" s="15" t="s">
        <v>978</v>
      </c>
      <c r="AL214" s="8"/>
    </row>
    <row r="215" spans="1:38" s="3" customFormat="1" ht="75" customHeight="1" x14ac:dyDescent="0.15">
      <c r="A215" s="8" t="s">
        <v>969</v>
      </c>
      <c r="B215" s="9" t="s">
        <v>979</v>
      </c>
      <c r="C215" s="8" t="s">
        <v>980</v>
      </c>
      <c r="D215" s="8" t="s">
        <v>981</v>
      </c>
      <c r="E215" s="8" t="s">
        <v>973</v>
      </c>
      <c r="F215" s="8" t="s">
        <v>973</v>
      </c>
      <c r="G215" s="10">
        <v>2021</v>
      </c>
      <c r="H215" s="9" t="s">
        <v>974</v>
      </c>
      <c r="I215" s="8" t="s">
        <v>975</v>
      </c>
      <c r="J215" s="9" t="s">
        <v>976</v>
      </c>
      <c r="K215" s="13">
        <f t="shared" si="11"/>
        <v>500</v>
      </c>
      <c r="L215" s="13">
        <f t="shared" si="12"/>
        <v>0</v>
      </c>
      <c r="M215" s="13"/>
      <c r="N215" s="13"/>
      <c r="O215" s="13"/>
      <c r="P215" s="13"/>
      <c r="Q215" s="13"/>
      <c r="R215" s="13">
        <v>500</v>
      </c>
      <c r="S215" s="13"/>
      <c r="T215" s="13"/>
      <c r="U215" s="13"/>
      <c r="V215" s="13"/>
      <c r="W215" s="13"/>
      <c r="X215" s="13"/>
      <c r="Y215" s="13"/>
      <c r="Z215" s="15" t="s">
        <v>136</v>
      </c>
      <c r="AA215" s="15" t="s">
        <v>137</v>
      </c>
      <c r="AB215" s="15" t="s">
        <v>138</v>
      </c>
      <c r="AC215" s="15" t="s">
        <v>138</v>
      </c>
      <c r="AD215" s="15" t="s">
        <v>138</v>
      </c>
      <c r="AE215" s="15" t="s">
        <v>138</v>
      </c>
      <c r="AF215" s="16">
        <v>235</v>
      </c>
      <c r="AG215" s="16">
        <v>678</v>
      </c>
      <c r="AH215" s="16">
        <v>380</v>
      </c>
      <c r="AI215" s="16">
        <v>800</v>
      </c>
      <c r="AJ215" s="15" t="s">
        <v>977</v>
      </c>
      <c r="AK215" s="15" t="s">
        <v>978</v>
      </c>
      <c r="AL215" s="8"/>
    </row>
    <row r="216" spans="1:38" s="3" customFormat="1" ht="75" customHeight="1" x14ac:dyDescent="0.15">
      <c r="A216" s="8" t="s">
        <v>982</v>
      </c>
      <c r="B216" s="9" t="s">
        <v>983</v>
      </c>
      <c r="C216" s="8" t="s">
        <v>984</v>
      </c>
      <c r="D216" s="8" t="s">
        <v>985</v>
      </c>
      <c r="E216" s="8" t="s">
        <v>228</v>
      </c>
      <c r="F216" s="8" t="s">
        <v>986</v>
      </c>
      <c r="G216" s="10">
        <v>2021</v>
      </c>
      <c r="H216" s="9" t="s">
        <v>987</v>
      </c>
      <c r="I216" s="8" t="s">
        <v>988</v>
      </c>
      <c r="J216" s="9" t="s">
        <v>989</v>
      </c>
      <c r="K216" s="13">
        <f t="shared" si="11"/>
        <v>12.1</v>
      </c>
      <c r="L216" s="13">
        <f t="shared" si="12"/>
        <v>12.1</v>
      </c>
      <c r="M216" s="13"/>
      <c r="N216" s="13"/>
      <c r="O216" s="13"/>
      <c r="P216" s="13">
        <v>12.1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5" t="s">
        <v>136</v>
      </c>
      <c r="AA216" s="15" t="s">
        <v>137</v>
      </c>
      <c r="AB216" s="15" t="s">
        <v>138</v>
      </c>
      <c r="AC216" s="15" t="s">
        <v>138</v>
      </c>
      <c r="AD216" s="15" t="s">
        <v>138</v>
      </c>
      <c r="AE216" s="15" t="s">
        <v>138</v>
      </c>
      <c r="AF216" s="16">
        <v>2</v>
      </c>
      <c r="AG216" s="16">
        <v>6</v>
      </c>
      <c r="AH216" s="16">
        <v>20</v>
      </c>
      <c r="AI216" s="16">
        <v>79</v>
      </c>
      <c r="AJ216" s="15" t="s">
        <v>990</v>
      </c>
      <c r="AK216" s="15" t="s">
        <v>991</v>
      </c>
      <c r="AL216" s="8"/>
    </row>
    <row r="217" spans="1:38" s="3" customFormat="1" ht="75" customHeight="1" x14ac:dyDescent="0.15">
      <c r="A217" s="8" t="s">
        <v>982</v>
      </c>
      <c r="B217" s="9" t="s">
        <v>983</v>
      </c>
      <c r="C217" s="8" t="s">
        <v>992</v>
      </c>
      <c r="D217" s="8" t="s">
        <v>985</v>
      </c>
      <c r="E217" s="8" t="s">
        <v>228</v>
      </c>
      <c r="F217" s="8" t="s">
        <v>993</v>
      </c>
      <c r="G217" s="10">
        <v>2021</v>
      </c>
      <c r="H217" s="9" t="s">
        <v>987</v>
      </c>
      <c r="I217" s="8" t="s">
        <v>988</v>
      </c>
      <c r="J217" s="9" t="s">
        <v>989</v>
      </c>
      <c r="K217" s="13">
        <f t="shared" si="11"/>
        <v>12.1</v>
      </c>
      <c r="L217" s="13">
        <f t="shared" si="12"/>
        <v>12.1</v>
      </c>
      <c r="M217" s="13"/>
      <c r="N217" s="13"/>
      <c r="O217" s="13"/>
      <c r="P217" s="13">
        <v>12.1</v>
      </c>
      <c r="Q217" s="13"/>
      <c r="R217" s="13"/>
      <c r="S217" s="13"/>
      <c r="T217" s="13"/>
      <c r="U217" s="13"/>
      <c r="V217" s="13"/>
      <c r="W217" s="13"/>
      <c r="X217" s="13"/>
      <c r="Y217" s="13"/>
      <c r="Z217" s="15" t="s">
        <v>136</v>
      </c>
      <c r="AA217" s="15" t="s">
        <v>137</v>
      </c>
      <c r="AB217" s="15" t="s">
        <v>138</v>
      </c>
      <c r="AC217" s="15" t="s">
        <v>138</v>
      </c>
      <c r="AD217" s="15" t="s">
        <v>138</v>
      </c>
      <c r="AE217" s="15" t="s">
        <v>138</v>
      </c>
      <c r="AF217" s="16">
        <v>3</v>
      </c>
      <c r="AG217" s="16">
        <v>8</v>
      </c>
      <c r="AH217" s="16">
        <v>58</v>
      </c>
      <c r="AI217" s="16">
        <v>320</v>
      </c>
      <c r="AJ217" s="15" t="s">
        <v>990</v>
      </c>
      <c r="AK217" s="15" t="s">
        <v>994</v>
      </c>
      <c r="AL217" s="8"/>
    </row>
    <row r="218" spans="1:38" s="3" customFormat="1" ht="75" customHeight="1" x14ac:dyDescent="0.15">
      <c r="A218" s="8" t="s">
        <v>982</v>
      </c>
      <c r="B218" s="9" t="s">
        <v>983</v>
      </c>
      <c r="C218" s="8" t="s">
        <v>995</v>
      </c>
      <c r="D218" s="8" t="s">
        <v>996</v>
      </c>
      <c r="E218" s="8" t="s">
        <v>228</v>
      </c>
      <c r="F218" s="8" t="s">
        <v>993</v>
      </c>
      <c r="G218" s="10">
        <v>2021</v>
      </c>
      <c r="H218" s="9" t="s">
        <v>987</v>
      </c>
      <c r="I218" s="8" t="s">
        <v>988</v>
      </c>
      <c r="J218" s="9" t="s">
        <v>989</v>
      </c>
      <c r="K218" s="13">
        <f t="shared" si="11"/>
        <v>15.35</v>
      </c>
      <c r="L218" s="13">
        <f t="shared" si="12"/>
        <v>15.35</v>
      </c>
      <c r="M218" s="13"/>
      <c r="N218" s="13"/>
      <c r="O218" s="13"/>
      <c r="P218" s="13">
        <v>15.35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5" t="s">
        <v>136</v>
      </c>
      <c r="AA218" s="15" t="s">
        <v>137</v>
      </c>
      <c r="AB218" s="15" t="s">
        <v>138</v>
      </c>
      <c r="AC218" s="15" t="s">
        <v>138</v>
      </c>
      <c r="AD218" s="15" t="s">
        <v>138</v>
      </c>
      <c r="AE218" s="15" t="s">
        <v>138</v>
      </c>
      <c r="AF218" s="16">
        <v>3</v>
      </c>
      <c r="AG218" s="16">
        <v>9</v>
      </c>
      <c r="AH218" s="16">
        <v>83</v>
      </c>
      <c r="AI218" s="16">
        <v>439</v>
      </c>
      <c r="AJ218" s="15" t="s">
        <v>990</v>
      </c>
      <c r="AK218" s="15" t="s">
        <v>991</v>
      </c>
      <c r="AL218" s="8"/>
    </row>
    <row r="219" spans="1:38" s="3" customFormat="1" ht="75" customHeight="1" x14ac:dyDescent="0.15">
      <c r="A219" s="8" t="s">
        <v>982</v>
      </c>
      <c r="B219" s="9" t="s">
        <v>983</v>
      </c>
      <c r="C219" s="8" t="s">
        <v>997</v>
      </c>
      <c r="D219" s="8" t="s">
        <v>998</v>
      </c>
      <c r="E219" s="8" t="s">
        <v>214</v>
      </c>
      <c r="F219" s="8" t="s">
        <v>999</v>
      </c>
      <c r="G219" s="10">
        <v>2021</v>
      </c>
      <c r="H219" s="9" t="s">
        <v>987</v>
      </c>
      <c r="I219" s="8" t="s">
        <v>988</v>
      </c>
      <c r="J219" s="9" t="s">
        <v>989</v>
      </c>
      <c r="K219" s="13">
        <f t="shared" si="11"/>
        <v>61.5</v>
      </c>
      <c r="L219" s="13">
        <f t="shared" si="12"/>
        <v>61.5</v>
      </c>
      <c r="M219" s="13"/>
      <c r="N219" s="13"/>
      <c r="O219" s="13"/>
      <c r="P219" s="13">
        <v>61.5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5" t="s">
        <v>136</v>
      </c>
      <c r="AA219" s="15" t="s">
        <v>137</v>
      </c>
      <c r="AB219" s="15" t="s">
        <v>138</v>
      </c>
      <c r="AC219" s="15" t="s">
        <v>138</v>
      </c>
      <c r="AD219" s="15" t="s">
        <v>138</v>
      </c>
      <c r="AE219" s="15" t="s">
        <v>138</v>
      </c>
      <c r="AF219" s="16">
        <v>9</v>
      </c>
      <c r="AG219" s="16">
        <v>18</v>
      </c>
      <c r="AH219" s="16">
        <v>307</v>
      </c>
      <c r="AI219" s="16">
        <v>1007</v>
      </c>
      <c r="AJ219" s="15" t="s">
        <v>529</v>
      </c>
      <c r="AK219" s="15" t="s">
        <v>1000</v>
      </c>
      <c r="AL219" s="8"/>
    </row>
    <row r="220" spans="1:38" s="3" customFormat="1" ht="75" customHeight="1" x14ac:dyDescent="0.15">
      <c r="A220" s="8" t="s">
        <v>982</v>
      </c>
      <c r="B220" s="9" t="s">
        <v>983</v>
      </c>
      <c r="C220" s="8" t="s">
        <v>1001</v>
      </c>
      <c r="D220" s="8" t="s">
        <v>1002</v>
      </c>
      <c r="E220" s="8" t="s">
        <v>214</v>
      </c>
      <c r="F220" s="8" t="s">
        <v>834</v>
      </c>
      <c r="G220" s="10">
        <v>2021</v>
      </c>
      <c r="H220" s="9" t="s">
        <v>987</v>
      </c>
      <c r="I220" s="8" t="s">
        <v>988</v>
      </c>
      <c r="J220" s="9" t="s">
        <v>989</v>
      </c>
      <c r="K220" s="13">
        <f t="shared" si="11"/>
        <v>45.64</v>
      </c>
      <c r="L220" s="13">
        <f t="shared" si="12"/>
        <v>45.64</v>
      </c>
      <c r="M220" s="13"/>
      <c r="N220" s="13"/>
      <c r="O220" s="13"/>
      <c r="P220" s="13">
        <v>45.64</v>
      </c>
      <c r="Q220" s="13"/>
      <c r="R220" s="13"/>
      <c r="S220" s="13"/>
      <c r="T220" s="13"/>
      <c r="U220" s="13"/>
      <c r="V220" s="13"/>
      <c r="W220" s="13"/>
      <c r="X220" s="13"/>
      <c r="Y220" s="13"/>
      <c r="Z220" s="15" t="s">
        <v>136</v>
      </c>
      <c r="AA220" s="15" t="s">
        <v>137</v>
      </c>
      <c r="AB220" s="15" t="s">
        <v>138</v>
      </c>
      <c r="AC220" s="15" t="s">
        <v>138</v>
      </c>
      <c r="AD220" s="15" t="s">
        <v>138</v>
      </c>
      <c r="AE220" s="15" t="s">
        <v>138</v>
      </c>
      <c r="AF220" s="16">
        <v>3</v>
      </c>
      <c r="AG220" s="16">
        <v>7</v>
      </c>
      <c r="AH220" s="16">
        <v>206</v>
      </c>
      <c r="AI220" s="16">
        <v>720</v>
      </c>
      <c r="AJ220" s="15" t="s">
        <v>529</v>
      </c>
      <c r="AK220" s="15" t="s">
        <v>1000</v>
      </c>
      <c r="AL220" s="8"/>
    </row>
    <row r="221" spans="1:38" s="3" customFormat="1" ht="75" customHeight="1" x14ac:dyDescent="0.15">
      <c r="A221" s="8" t="s">
        <v>982</v>
      </c>
      <c r="B221" s="9" t="s">
        <v>983</v>
      </c>
      <c r="C221" s="8" t="s">
        <v>1003</v>
      </c>
      <c r="D221" s="8" t="s">
        <v>1004</v>
      </c>
      <c r="E221" s="8" t="s">
        <v>354</v>
      </c>
      <c r="F221" s="8" t="s">
        <v>1005</v>
      </c>
      <c r="G221" s="10">
        <v>2021</v>
      </c>
      <c r="H221" s="9" t="s">
        <v>987</v>
      </c>
      <c r="I221" s="8" t="s">
        <v>988</v>
      </c>
      <c r="J221" s="9" t="s">
        <v>989</v>
      </c>
      <c r="K221" s="13">
        <f t="shared" si="11"/>
        <v>26.1</v>
      </c>
      <c r="L221" s="13">
        <f t="shared" si="12"/>
        <v>26.1</v>
      </c>
      <c r="M221" s="13"/>
      <c r="N221" s="13"/>
      <c r="O221" s="13"/>
      <c r="P221" s="13">
        <v>26.1</v>
      </c>
      <c r="Q221" s="13"/>
      <c r="R221" s="13"/>
      <c r="S221" s="13"/>
      <c r="T221" s="13"/>
      <c r="U221" s="13"/>
      <c r="V221" s="13"/>
      <c r="W221" s="13"/>
      <c r="X221" s="13"/>
      <c r="Y221" s="13"/>
      <c r="Z221" s="15" t="s">
        <v>136</v>
      </c>
      <c r="AA221" s="15" t="s">
        <v>137</v>
      </c>
      <c r="AB221" s="15" t="s">
        <v>138</v>
      </c>
      <c r="AC221" s="15" t="s">
        <v>138</v>
      </c>
      <c r="AD221" s="15" t="s">
        <v>138</v>
      </c>
      <c r="AE221" s="15" t="s">
        <v>138</v>
      </c>
      <c r="AF221" s="16">
        <v>8</v>
      </c>
      <c r="AG221" s="16">
        <v>19</v>
      </c>
      <c r="AH221" s="16">
        <v>254</v>
      </c>
      <c r="AI221" s="16">
        <v>926</v>
      </c>
      <c r="AJ221" s="15" t="s">
        <v>535</v>
      </c>
      <c r="AK221" s="15" t="s">
        <v>1006</v>
      </c>
      <c r="AL221" s="8"/>
    </row>
    <row r="222" spans="1:38" s="3" customFormat="1" ht="75" customHeight="1" x14ac:dyDescent="0.15">
      <c r="A222" s="8" t="s">
        <v>982</v>
      </c>
      <c r="B222" s="9" t="s">
        <v>983</v>
      </c>
      <c r="C222" s="8" t="s">
        <v>1007</v>
      </c>
      <c r="D222" s="8" t="s">
        <v>1008</v>
      </c>
      <c r="E222" s="8" t="s">
        <v>354</v>
      </c>
      <c r="F222" s="8" t="s">
        <v>878</v>
      </c>
      <c r="G222" s="10">
        <v>2021</v>
      </c>
      <c r="H222" s="9" t="s">
        <v>987</v>
      </c>
      <c r="I222" s="8" t="s">
        <v>988</v>
      </c>
      <c r="J222" s="9" t="s">
        <v>989</v>
      </c>
      <c r="K222" s="13">
        <f t="shared" si="11"/>
        <v>17.899999999999999</v>
      </c>
      <c r="L222" s="13">
        <f t="shared" si="12"/>
        <v>17.899999999999999</v>
      </c>
      <c r="M222" s="13"/>
      <c r="N222" s="13"/>
      <c r="O222" s="13"/>
      <c r="P222" s="13">
        <v>17.899999999999999</v>
      </c>
      <c r="Q222" s="13"/>
      <c r="R222" s="13"/>
      <c r="S222" s="13"/>
      <c r="T222" s="13"/>
      <c r="U222" s="13"/>
      <c r="V222" s="13"/>
      <c r="W222" s="13"/>
      <c r="X222" s="13"/>
      <c r="Y222" s="13"/>
      <c r="Z222" s="15" t="s">
        <v>136</v>
      </c>
      <c r="AA222" s="15" t="s">
        <v>137</v>
      </c>
      <c r="AB222" s="15" t="s">
        <v>138</v>
      </c>
      <c r="AC222" s="15" t="s">
        <v>138</v>
      </c>
      <c r="AD222" s="15" t="s">
        <v>138</v>
      </c>
      <c r="AE222" s="15" t="s">
        <v>138</v>
      </c>
      <c r="AF222" s="16">
        <v>2</v>
      </c>
      <c r="AG222" s="16">
        <v>8</v>
      </c>
      <c r="AH222" s="16">
        <v>8</v>
      </c>
      <c r="AI222" s="16">
        <v>36</v>
      </c>
      <c r="AJ222" s="15" t="s">
        <v>535</v>
      </c>
      <c r="AK222" s="15" t="s">
        <v>1006</v>
      </c>
      <c r="AL222" s="8"/>
    </row>
    <row r="223" spans="1:38" s="3" customFormat="1" ht="75" customHeight="1" x14ac:dyDescent="0.15">
      <c r="A223" s="8" t="s">
        <v>982</v>
      </c>
      <c r="B223" s="9" t="s">
        <v>983</v>
      </c>
      <c r="C223" s="8" t="s">
        <v>1009</v>
      </c>
      <c r="D223" s="8" t="s">
        <v>1010</v>
      </c>
      <c r="E223" s="8" t="s">
        <v>354</v>
      </c>
      <c r="F223" s="8" t="s">
        <v>1011</v>
      </c>
      <c r="G223" s="10">
        <v>2021</v>
      </c>
      <c r="H223" s="9" t="s">
        <v>987</v>
      </c>
      <c r="I223" s="8" t="s">
        <v>988</v>
      </c>
      <c r="J223" s="9" t="s">
        <v>989</v>
      </c>
      <c r="K223" s="13">
        <f t="shared" si="11"/>
        <v>12.1</v>
      </c>
      <c r="L223" s="13">
        <f t="shared" si="12"/>
        <v>12.1</v>
      </c>
      <c r="M223" s="13"/>
      <c r="N223" s="13"/>
      <c r="O223" s="13"/>
      <c r="P223" s="13">
        <v>12.1</v>
      </c>
      <c r="Q223" s="13"/>
      <c r="R223" s="13"/>
      <c r="S223" s="13"/>
      <c r="T223" s="13"/>
      <c r="U223" s="13"/>
      <c r="V223" s="13"/>
      <c r="W223" s="13"/>
      <c r="X223" s="13"/>
      <c r="Y223" s="13"/>
      <c r="Z223" s="15" t="s">
        <v>136</v>
      </c>
      <c r="AA223" s="15" t="s">
        <v>137</v>
      </c>
      <c r="AB223" s="15" t="s">
        <v>138</v>
      </c>
      <c r="AC223" s="15" t="s">
        <v>138</v>
      </c>
      <c r="AD223" s="15" t="s">
        <v>138</v>
      </c>
      <c r="AE223" s="15" t="s">
        <v>138</v>
      </c>
      <c r="AF223" s="16">
        <v>8</v>
      </c>
      <c r="AG223" s="16">
        <v>26</v>
      </c>
      <c r="AH223" s="16">
        <v>59</v>
      </c>
      <c r="AI223" s="16">
        <v>238</v>
      </c>
      <c r="AJ223" s="15" t="s">
        <v>535</v>
      </c>
      <c r="AK223" s="15" t="s">
        <v>1006</v>
      </c>
      <c r="AL223" s="8"/>
    </row>
    <row r="224" spans="1:38" s="3" customFormat="1" ht="75" customHeight="1" x14ac:dyDescent="0.15">
      <c r="A224" s="8" t="s">
        <v>982</v>
      </c>
      <c r="B224" s="9" t="s">
        <v>983</v>
      </c>
      <c r="C224" s="8" t="s">
        <v>1012</v>
      </c>
      <c r="D224" s="8" t="s">
        <v>1013</v>
      </c>
      <c r="E224" s="8" t="s">
        <v>256</v>
      </c>
      <c r="F224" s="8" t="s">
        <v>1014</v>
      </c>
      <c r="G224" s="10">
        <v>2021</v>
      </c>
      <c r="H224" s="9" t="s">
        <v>987</v>
      </c>
      <c r="I224" s="8" t="s">
        <v>988</v>
      </c>
      <c r="J224" s="9" t="s">
        <v>989</v>
      </c>
      <c r="K224" s="13">
        <f t="shared" si="11"/>
        <v>38.1</v>
      </c>
      <c r="L224" s="13">
        <f t="shared" si="12"/>
        <v>38.1</v>
      </c>
      <c r="M224" s="13"/>
      <c r="N224" s="13"/>
      <c r="O224" s="13"/>
      <c r="P224" s="13">
        <v>38.1</v>
      </c>
      <c r="Q224" s="13"/>
      <c r="R224" s="13"/>
      <c r="S224" s="13"/>
      <c r="T224" s="13"/>
      <c r="U224" s="13"/>
      <c r="V224" s="13"/>
      <c r="W224" s="13"/>
      <c r="X224" s="13"/>
      <c r="Y224" s="13"/>
      <c r="Z224" s="15" t="s">
        <v>136</v>
      </c>
      <c r="AA224" s="15" t="s">
        <v>137</v>
      </c>
      <c r="AB224" s="15" t="s">
        <v>138</v>
      </c>
      <c r="AC224" s="15" t="s">
        <v>138</v>
      </c>
      <c r="AD224" s="15" t="s">
        <v>138</v>
      </c>
      <c r="AE224" s="15" t="s">
        <v>138</v>
      </c>
      <c r="AF224" s="16">
        <v>3</v>
      </c>
      <c r="AG224" s="16">
        <v>8</v>
      </c>
      <c r="AH224" s="16">
        <v>45</v>
      </c>
      <c r="AI224" s="16">
        <v>180</v>
      </c>
      <c r="AJ224" s="15" t="s">
        <v>529</v>
      </c>
      <c r="AK224" s="15" t="s">
        <v>1015</v>
      </c>
      <c r="AL224" s="8"/>
    </row>
    <row r="225" spans="1:38" s="3" customFormat="1" ht="75" customHeight="1" x14ac:dyDescent="0.15">
      <c r="A225" s="8" t="s">
        <v>982</v>
      </c>
      <c r="B225" s="9" t="s">
        <v>983</v>
      </c>
      <c r="C225" s="8" t="s">
        <v>1016</v>
      </c>
      <c r="D225" s="8" t="s">
        <v>1017</v>
      </c>
      <c r="E225" s="8" t="s">
        <v>256</v>
      </c>
      <c r="F225" s="8" t="s">
        <v>1014</v>
      </c>
      <c r="G225" s="10">
        <v>2021</v>
      </c>
      <c r="H225" s="9" t="s">
        <v>987</v>
      </c>
      <c r="I225" s="8" t="s">
        <v>988</v>
      </c>
      <c r="J225" s="9" t="s">
        <v>989</v>
      </c>
      <c r="K225" s="13">
        <f t="shared" si="11"/>
        <v>5.6</v>
      </c>
      <c r="L225" s="13">
        <f t="shared" si="12"/>
        <v>5.6</v>
      </c>
      <c r="M225" s="13"/>
      <c r="N225" s="13"/>
      <c r="O225" s="13"/>
      <c r="P225" s="13">
        <v>5.6</v>
      </c>
      <c r="Q225" s="13"/>
      <c r="R225" s="13"/>
      <c r="S225" s="13"/>
      <c r="T225" s="13"/>
      <c r="U225" s="13"/>
      <c r="V225" s="13"/>
      <c r="W225" s="13"/>
      <c r="X225" s="13"/>
      <c r="Y225" s="13"/>
      <c r="Z225" s="15" t="s">
        <v>136</v>
      </c>
      <c r="AA225" s="15" t="s">
        <v>137</v>
      </c>
      <c r="AB225" s="15" t="s">
        <v>138</v>
      </c>
      <c r="AC225" s="15" t="s">
        <v>138</v>
      </c>
      <c r="AD225" s="15" t="s">
        <v>138</v>
      </c>
      <c r="AE225" s="15" t="s">
        <v>138</v>
      </c>
      <c r="AF225" s="16">
        <v>2</v>
      </c>
      <c r="AG225" s="16">
        <v>6</v>
      </c>
      <c r="AH225" s="16">
        <v>15</v>
      </c>
      <c r="AI225" s="16">
        <v>60</v>
      </c>
      <c r="AJ225" s="15" t="s">
        <v>529</v>
      </c>
      <c r="AK225" s="15" t="s">
        <v>1015</v>
      </c>
      <c r="AL225" s="8"/>
    </row>
    <row r="226" spans="1:38" s="3" customFormat="1" ht="75" customHeight="1" x14ac:dyDescent="0.15">
      <c r="A226" s="8" t="s">
        <v>982</v>
      </c>
      <c r="B226" s="9" t="s">
        <v>983</v>
      </c>
      <c r="C226" s="8" t="s">
        <v>1018</v>
      </c>
      <c r="D226" s="8" t="s">
        <v>1019</v>
      </c>
      <c r="E226" s="8" t="s">
        <v>256</v>
      </c>
      <c r="F226" s="8" t="s">
        <v>257</v>
      </c>
      <c r="G226" s="10">
        <v>2021</v>
      </c>
      <c r="H226" s="9" t="s">
        <v>987</v>
      </c>
      <c r="I226" s="8" t="s">
        <v>988</v>
      </c>
      <c r="J226" s="9" t="s">
        <v>989</v>
      </c>
      <c r="K226" s="13">
        <f t="shared" si="11"/>
        <v>26.65</v>
      </c>
      <c r="L226" s="13">
        <f t="shared" si="12"/>
        <v>26.65</v>
      </c>
      <c r="M226" s="13"/>
      <c r="N226" s="13"/>
      <c r="O226" s="13"/>
      <c r="P226" s="13">
        <v>26.65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5" t="s">
        <v>136</v>
      </c>
      <c r="AA226" s="15" t="s">
        <v>137</v>
      </c>
      <c r="AB226" s="15" t="s">
        <v>138</v>
      </c>
      <c r="AC226" s="15" t="s">
        <v>138</v>
      </c>
      <c r="AD226" s="15" t="s">
        <v>138</v>
      </c>
      <c r="AE226" s="15" t="s">
        <v>138</v>
      </c>
      <c r="AF226" s="16">
        <v>9</v>
      </c>
      <c r="AG226" s="16">
        <v>32</v>
      </c>
      <c r="AH226" s="16">
        <v>142</v>
      </c>
      <c r="AI226" s="16">
        <v>624</v>
      </c>
      <c r="AJ226" s="15" t="s">
        <v>529</v>
      </c>
      <c r="AK226" s="15" t="s">
        <v>1015</v>
      </c>
      <c r="AL226" s="8"/>
    </row>
    <row r="227" spans="1:38" s="3" customFormat="1" ht="75" customHeight="1" x14ac:dyDescent="0.15">
      <c r="A227" s="8" t="s">
        <v>982</v>
      </c>
      <c r="B227" s="9" t="s">
        <v>983</v>
      </c>
      <c r="C227" s="8" t="s">
        <v>1020</v>
      </c>
      <c r="D227" s="8" t="s">
        <v>1021</v>
      </c>
      <c r="E227" s="8" t="s">
        <v>256</v>
      </c>
      <c r="F227" s="8" t="s">
        <v>257</v>
      </c>
      <c r="G227" s="10">
        <v>2021</v>
      </c>
      <c r="H227" s="9" t="s">
        <v>987</v>
      </c>
      <c r="I227" s="8" t="s">
        <v>988</v>
      </c>
      <c r="J227" s="9" t="s">
        <v>989</v>
      </c>
      <c r="K227" s="13">
        <f t="shared" si="11"/>
        <v>5.6</v>
      </c>
      <c r="L227" s="13">
        <f t="shared" si="12"/>
        <v>5.6</v>
      </c>
      <c r="M227" s="13"/>
      <c r="N227" s="13"/>
      <c r="O227" s="13"/>
      <c r="P227" s="13">
        <v>5.6</v>
      </c>
      <c r="Q227" s="13"/>
      <c r="R227" s="13"/>
      <c r="S227" s="13"/>
      <c r="T227" s="13"/>
      <c r="U227" s="13"/>
      <c r="V227" s="13"/>
      <c r="W227" s="13"/>
      <c r="X227" s="13"/>
      <c r="Y227" s="13"/>
      <c r="Z227" s="15" t="s">
        <v>136</v>
      </c>
      <c r="AA227" s="15" t="s">
        <v>137</v>
      </c>
      <c r="AB227" s="15" t="s">
        <v>138</v>
      </c>
      <c r="AC227" s="15" t="s">
        <v>138</v>
      </c>
      <c r="AD227" s="15" t="s">
        <v>138</v>
      </c>
      <c r="AE227" s="15" t="s">
        <v>138</v>
      </c>
      <c r="AF227" s="16">
        <v>5</v>
      </c>
      <c r="AG227" s="16">
        <v>17</v>
      </c>
      <c r="AH227" s="16">
        <v>136</v>
      </c>
      <c r="AI227" s="16">
        <v>467</v>
      </c>
      <c r="AJ227" s="15" t="s">
        <v>529</v>
      </c>
      <c r="AK227" s="15" t="s">
        <v>1015</v>
      </c>
      <c r="AL227" s="8"/>
    </row>
    <row r="228" spans="1:38" s="3" customFormat="1" ht="75" customHeight="1" x14ac:dyDescent="0.15">
      <c r="A228" s="8" t="s">
        <v>982</v>
      </c>
      <c r="B228" s="9" t="s">
        <v>983</v>
      </c>
      <c r="C228" s="8" t="s">
        <v>1022</v>
      </c>
      <c r="D228" s="8" t="s">
        <v>1023</v>
      </c>
      <c r="E228" s="8" t="s">
        <v>256</v>
      </c>
      <c r="F228" s="8" t="s">
        <v>257</v>
      </c>
      <c r="G228" s="10">
        <v>2021</v>
      </c>
      <c r="H228" s="9" t="s">
        <v>987</v>
      </c>
      <c r="I228" s="8" t="s">
        <v>988</v>
      </c>
      <c r="J228" s="9" t="s">
        <v>989</v>
      </c>
      <c r="K228" s="13">
        <f t="shared" si="11"/>
        <v>5.6</v>
      </c>
      <c r="L228" s="13">
        <f t="shared" si="12"/>
        <v>5.6</v>
      </c>
      <c r="M228" s="13"/>
      <c r="N228" s="13"/>
      <c r="O228" s="13"/>
      <c r="P228" s="13">
        <v>5.6</v>
      </c>
      <c r="Q228" s="13"/>
      <c r="R228" s="13"/>
      <c r="S228" s="13"/>
      <c r="T228" s="13"/>
      <c r="U228" s="13"/>
      <c r="V228" s="13"/>
      <c r="W228" s="13"/>
      <c r="X228" s="13"/>
      <c r="Y228" s="13"/>
      <c r="Z228" s="15" t="s">
        <v>136</v>
      </c>
      <c r="AA228" s="15" t="s">
        <v>137</v>
      </c>
      <c r="AB228" s="15" t="s">
        <v>138</v>
      </c>
      <c r="AC228" s="15" t="s">
        <v>138</v>
      </c>
      <c r="AD228" s="15" t="s">
        <v>138</v>
      </c>
      <c r="AE228" s="15" t="s">
        <v>138</v>
      </c>
      <c r="AF228" s="16">
        <v>9</v>
      </c>
      <c r="AG228" s="16">
        <v>32</v>
      </c>
      <c r="AH228" s="16">
        <v>142</v>
      </c>
      <c r="AI228" s="16">
        <v>624</v>
      </c>
      <c r="AJ228" s="15" t="s">
        <v>529</v>
      </c>
      <c r="AK228" s="15" t="s">
        <v>1015</v>
      </c>
      <c r="AL228" s="8"/>
    </row>
    <row r="229" spans="1:38" s="3" customFormat="1" ht="75" customHeight="1" x14ac:dyDescent="0.15">
      <c r="A229" s="8" t="s">
        <v>982</v>
      </c>
      <c r="B229" s="9" t="s">
        <v>983</v>
      </c>
      <c r="C229" s="8" t="s">
        <v>1024</v>
      </c>
      <c r="D229" s="8" t="s">
        <v>1025</v>
      </c>
      <c r="E229" s="8" t="s">
        <v>1026</v>
      </c>
      <c r="F229" s="8" t="s">
        <v>1027</v>
      </c>
      <c r="G229" s="10">
        <v>2021</v>
      </c>
      <c r="H229" s="9" t="s">
        <v>987</v>
      </c>
      <c r="I229" s="8" t="s">
        <v>988</v>
      </c>
      <c r="J229" s="9" t="s">
        <v>989</v>
      </c>
      <c r="K229" s="13">
        <f t="shared" si="11"/>
        <v>12.1</v>
      </c>
      <c r="L229" s="13">
        <f t="shared" si="12"/>
        <v>12.1</v>
      </c>
      <c r="M229" s="13"/>
      <c r="N229" s="13"/>
      <c r="O229" s="13"/>
      <c r="P229" s="13">
        <v>12.1</v>
      </c>
      <c r="Q229" s="13"/>
      <c r="R229" s="13"/>
      <c r="S229" s="13"/>
      <c r="T229" s="13"/>
      <c r="U229" s="13"/>
      <c r="V229" s="13"/>
      <c r="W229" s="13"/>
      <c r="X229" s="13"/>
      <c r="Y229" s="13"/>
      <c r="Z229" s="15" t="s">
        <v>136</v>
      </c>
      <c r="AA229" s="15" t="s">
        <v>137</v>
      </c>
      <c r="AB229" s="15" t="s">
        <v>138</v>
      </c>
      <c r="AC229" s="15" t="s">
        <v>138</v>
      </c>
      <c r="AD229" s="15" t="s">
        <v>138</v>
      </c>
      <c r="AE229" s="15" t="s">
        <v>138</v>
      </c>
      <c r="AF229" s="16">
        <v>24</v>
      </c>
      <c r="AG229" s="16">
        <v>75</v>
      </c>
      <c r="AH229" s="16">
        <v>291</v>
      </c>
      <c r="AI229" s="16">
        <v>1266</v>
      </c>
      <c r="AJ229" s="15" t="s">
        <v>1028</v>
      </c>
      <c r="AK229" s="15" t="s">
        <v>1029</v>
      </c>
      <c r="AL229" s="8"/>
    </row>
    <row r="230" spans="1:38" s="3" customFormat="1" ht="75" customHeight="1" x14ac:dyDescent="0.15">
      <c r="A230" s="8" t="s">
        <v>982</v>
      </c>
      <c r="B230" s="9" t="s">
        <v>983</v>
      </c>
      <c r="C230" s="8" t="s">
        <v>1030</v>
      </c>
      <c r="D230" s="8" t="s">
        <v>1031</v>
      </c>
      <c r="E230" s="8" t="s">
        <v>1026</v>
      </c>
      <c r="F230" s="8" t="s">
        <v>1032</v>
      </c>
      <c r="G230" s="10">
        <v>2021</v>
      </c>
      <c r="H230" s="9" t="s">
        <v>987</v>
      </c>
      <c r="I230" s="8" t="s">
        <v>988</v>
      </c>
      <c r="J230" s="9" t="s">
        <v>989</v>
      </c>
      <c r="K230" s="13">
        <f t="shared" si="11"/>
        <v>24.2</v>
      </c>
      <c r="L230" s="13">
        <f t="shared" si="12"/>
        <v>24.2</v>
      </c>
      <c r="M230" s="13"/>
      <c r="N230" s="13"/>
      <c r="O230" s="13"/>
      <c r="P230" s="13">
        <v>24.2</v>
      </c>
      <c r="Q230" s="13"/>
      <c r="R230" s="13"/>
      <c r="S230" s="13"/>
      <c r="T230" s="13"/>
      <c r="U230" s="13"/>
      <c r="V230" s="13"/>
      <c r="W230" s="13"/>
      <c r="X230" s="13"/>
      <c r="Y230" s="13"/>
      <c r="Z230" s="15" t="s">
        <v>136</v>
      </c>
      <c r="AA230" s="15" t="s">
        <v>137</v>
      </c>
      <c r="AB230" s="15" t="s">
        <v>138</v>
      </c>
      <c r="AC230" s="15" t="s">
        <v>138</v>
      </c>
      <c r="AD230" s="15" t="s">
        <v>138</v>
      </c>
      <c r="AE230" s="15" t="s">
        <v>138</v>
      </c>
      <c r="AF230" s="16">
        <v>4</v>
      </c>
      <c r="AG230" s="16">
        <v>14</v>
      </c>
      <c r="AH230" s="16">
        <v>75</v>
      </c>
      <c r="AI230" s="16">
        <v>410</v>
      </c>
      <c r="AJ230" s="15" t="s">
        <v>1028</v>
      </c>
      <c r="AK230" s="15" t="s">
        <v>1033</v>
      </c>
      <c r="AL230" s="8"/>
    </row>
    <row r="231" spans="1:38" s="3" customFormat="1" ht="75" customHeight="1" x14ac:dyDescent="0.15">
      <c r="A231" s="8" t="s">
        <v>982</v>
      </c>
      <c r="B231" s="9" t="s">
        <v>983</v>
      </c>
      <c r="C231" s="8" t="s">
        <v>1034</v>
      </c>
      <c r="D231" s="8" t="s">
        <v>1035</v>
      </c>
      <c r="E231" s="8" t="s">
        <v>1026</v>
      </c>
      <c r="F231" s="8" t="s">
        <v>1036</v>
      </c>
      <c r="G231" s="10">
        <v>2021</v>
      </c>
      <c r="H231" s="9" t="s">
        <v>987</v>
      </c>
      <c r="I231" s="8" t="s">
        <v>988</v>
      </c>
      <c r="J231" s="9" t="s">
        <v>989</v>
      </c>
      <c r="K231" s="13">
        <f t="shared" si="11"/>
        <v>28</v>
      </c>
      <c r="L231" s="13">
        <f t="shared" si="12"/>
        <v>28</v>
      </c>
      <c r="M231" s="13"/>
      <c r="N231" s="13"/>
      <c r="O231" s="13"/>
      <c r="P231" s="13">
        <v>28</v>
      </c>
      <c r="Q231" s="13"/>
      <c r="R231" s="13"/>
      <c r="S231" s="13"/>
      <c r="T231" s="13"/>
      <c r="U231" s="13"/>
      <c r="V231" s="13"/>
      <c r="W231" s="13"/>
      <c r="X231" s="13"/>
      <c r="Y231" s="13"/>
      <c r="Z231" s="15" t="s">
        <v>136</v>
      </c>
      <c r="AA231" s="15" t="s">
        <v>137</v>
      </c>
      <c r="AB231" s="15" t="s">
        <v>138</v>
      </c>
      <c r="AC231" s="15" t="s">
        <v>138</v>
      </c>
      <c r="AD231" s="15" t="s">
        <v>138</v>
      </c>
      <c r="AE231" s="15" t="s">
        <v>138</v>
      </c>
      <c r="AF231" s="16">
        <v>4</v>
      </c>
      <c r="AG231" s="16">
        <v>10</v>
      </c>
      <c r="AH231" s="16">
        <v>151</v>
      </c>
      <c r="AI231" s="16">
        <v>753</v>
      </c>
      <c r="AJ231" s="15" t="s">
        <v>1028</v>
      </c>
      <c r="AK231" s="15" t="s">
        <v>1037</v>
      </c>
      <c r="AL231" s="8"/>
    </row>
    <row r="232" spans="1:38" s="3" customFormat="1" ht="75" customHeight="1" x14ac:dyDescent="0.15">
      <c r="A232" s="8" t="s">
        <v>982</v>
      </c>
      <c r="B232" s="9" t="s">
        <v>983</v>
      </c>
      <c r="C232" s="8" t="s">
        <v>1611</v>
      </c>
      <c r="D232" s="8" t="s">
        <v>1612</v>
      </c>
      <c r="E232" s="8" t="s">
        <v>131</v>
      </c>
      <c r="F232" s="8" t="s">
        <v>131</v>
      </c>
      <c r="G232" s="10">
        <v>2021</v>
      </c>
      <c r="H232" s="9" t="s">
        <v>987</v>
      </c>
      <c r="I232" s="8" t="s">
        <v>988</v>
      </c>
      <c r="J232" s="9" t="s">
        <v>989</v>
      </c>
      <c r="K232" s="13">
        <f t="shared" si="11"/>
        <v>211.05</v>
      </c>
      <c r="L232" s="13">
        <f t="shared" si="12"/>
        <v>211.05</v>
      </c>
      <c r="M232" s="13"/>
      <c r="N232" s="13"/>
      <c r="O232" s="13"/>
      <c r="P232" s="13">
        <v>211.05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5" t="s">
        <v>136</v>
      </c>
      <c r="AA232" s="15" t="s">
        <v>137</v>
      </c>
      <c r="AB232" s="15" t="s">
        <v>138</v>
      </c>
      <c r="AC232" s="15" t="s">
        <v>138</v>
      </c>
      <c r="AD232" s="15" t="s">
        <v>138</v>
      </c>
      <c r="AE232" s="15" t="s">
        <v>138</v>
      </c>
      <c r="AF232" s="16">
        <v>18</v>
      </c>
      <c r="AG232" s="16">
        <v>54</v>
      </c>
      <c r="AH232" s="16">
        <v>810</v>
      </c>
      <c r="AI232" s="16">
        <v>2100</v>
      </c>
      <c r="AJ232" s="15" t="s">
        <v>1039</v>
      </c>
      <c r="AK232" s="15" t="s">
        <v>1613</v>
      </c>
      <c r="AL232" s="8"/>
    </row>
    <row r="233" spans="1:38" s="3" customFormat="1" ht="75" customHeight="1" x14ac:dyDescent="0.15">
      <c r="A233" s="8" t="s">
        <v>982</v>
      </c>
      <c r="B233" s="9" t="s">
        <v>983</v>
      </c>
      <c r="C233" s="8" t="s">
        <v>1040</v>
      </c>
      <c r="D233" s="8" t="s">
        <v>1041</v>
      </c>
      <c r="E233" s="8" t="s">
        <v>365</v>
      </c>
      <c r="F233" s="8" t="s">
        <v>436</v>
      </c>
      <c r="G233" s="10">
        <v>2021</v>
      </c>
      <c r="H233" s="9" t="s">
        <v>987</v>
      </c>
      <c r="I233" s="8" t="s">
        <v>988</v>
      </c>
      <c r="J233" s="9" t="s">
        <v>989</v>
      </c>
      <c r="K233" s="13">
        <f t="shared" si="11"/>
        <v>56</v>
      </c>
      <c r="L233" s="13">
        <f t="shared" si="12"/>
        <v>56</v>
      </c>
      <c r="M233" s="13"/>
      <c r="N233" s="13"/>
      <c r="O233" s="13"/>
      <c r="P233" s="13">
        <v>56</v>
      </c>
      <c r="Q233" s="13"/>
      <c r="R233" s="13"/>
      <c r="S233" s="13"/>
      <c r="T233" s="13"/>
      <c r="U233" s="13"/>
      <c r="V233" s="13"/>
      <c r="W233" s="13"/>
      <c r="X233" s="13"/>
      <c r="Y233" s="13"/>
      <c r="Z233" s="15" t="s">
        <v>136</v>
      </c>
      <c r="AA233" s="15" t="s">
        <v>137</v>
      </c>
      <c r="AB233" s="15" t="s">
        <v>138</v>
      </c>
      <c r="AC233" s="15" t="s">
        <v>138</v>
      </c>
      <c r="AD233" s="15" t="s">
        <v>138</v>
      </c>
      <c r="AE233" s="15" t="s">
        <v>138</v>
      </c>
      <c r="AF233" s="16">
        <v>5</v>
      </c>
      <c r="AG233" s="16">
        <v>12</v>
      </c>
      <c r="AH233" s="16">
        <v>452</v>
      </c>
      <c r="AI233" s="16">
        <v>1950</v>
      </c>
      <c r="AJ233" s="15" t="s">
        <v>535</v>
      </c>
      <c r="AK233" s="15" t="s">
        <v>1042</v>
      </c>
      <c r="AL233" s="8"/>
    </row>
    <row r="234" spans="1:38" s="3" customFormat="1" ht="75" customHeight="1" x14ac:dyDescent="0.15">
      <c r="A234" s="8" t="s">
        <v>982</v>
      </c>
      <c r="B234" s="9" t="s">
        <v>983</v>
      </c>
      <c r="C234" s="8" t="s">
        <v>1043</v>
      </c>
      <c r="D234" s="8" t="s">
        <v>1044</v>
      </c>
      <c r="E234" s="8" t="s">
        <v>365</v>
      </c>
      <c r="F234" s="8" t="s">
        <v>436</v>
      </c>
      <c r="G234" s="10">
        <v>2021</v>
      </c>
      <c r="H234" s="9" t="s">
        <v>987</v>
      </c>
      <c r="I234" s="8" t="s">
        <v>988</v>
      </c>
      <c r="J234" s="9" t="s">
        <v>989</v>
      </c>
      <c r="K234" s="13">
        <f t="shared" si="11"/>
        <v>16.399999999999999</v>
      </c>
      <c r="L234" s="13">
        <f t="shared" si="12"/>
        <v>16.399999999999999</v>
      </c>
      <c r="M234" s="13"/>
      <c r="N234" s="13"/>
      <c r="O234" s="13"/>
      <c r="P234" s="13">
        <v>16.399999999999999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15" t="s">
        <v>136</v>
      </c>
      <c r="AA234" s="15" t="s">
        <v>137</v>
      </c>
      <c r="AB234" s="15" t="s">
        <v>138</v>
      </c>
      <c r="AC234" s="15" t="s">
        <v>138</v>
      </c>
      <c r="AD234" s="15" t="s">
        <v>138</v>
      </c>
      <c r="AE234" s="15" t="s">
        <v>138</v>
      </c>
      <c r="AF234" s="16">
        <v>3</v>
      </c>
      <c r="AG234" s="16">
        <v>9</v>
      </c>
      <c r="AH234" s="16">
        <v>84</v>
      </c>
      <c r="AI234" s="16">
        <v>299</v>
      </c>
      <c r="AJ234" s="15" t="s">
        <v>535</v>
      </c>
      <c r="AK234" s="15" t="s">
        <v>1042</v>
      </c>
      <c r="AL234" s="8"/>
    </row>
    <row r="235" spans="1:38" s="3" customFormat="1" ht="75" customHeight="1" x14ac:dyDescent="0.15">
      <c r="A235" s="8" t="s">
        <v>982</v>
      </c>
      <c r="B235" s="9" t="s">
        <v>983</v>
      </c>
      <c r="C235" s="8" t="s">
        <v>1045</v>
      </c>
      <c r="D235" s="8" t="s">
        <v>1046</v>
      </c>
      <c r="E235" s="8" t="s">
        <v>365</v>
      </c>
      <c r="F235" s="8" t="s">
        <v>1047</v>
      </c>
      <c r="G235" s="10">
        <v>2021</v>
      </c>
      <c r="H235" s="9" t="s">
        <v>987</v>
      </c>
      <c r="I235" s="8" t="s">
        <v>988</v>
      </c>
      <c r="J235" s="9" t="s">
        <v>989</v>
      </c>
      <c r="K235" s="13">
        <f t="shared" si="11"/>
        <v>5.6</v>
      </c>
      <c r="L235" s="13">
        <f t="shared" si="12"/>
        <v>5.6</v>
      </c>
      <c r="M235" s="13"/>
      <c r="N235" s="13"/>
      <c r="O235" s="13"/>
      <c r="P235" s="13">
        <v>5.6</v>
      </c>
      <c r="Q235" s="13"/>
      <c r="R235" s="13"/>
      <c r="S235" s="13"/>
      <c r="T235" s="13"/>
      <c r="U235" s="13"/>
      <c r="V235" s="13"/>
      <c r="W235" s="13"/>
      <c r="X235" s="13"/>
      <c r="Y235" s="13"/>
      <c r="Z235" s="15" t="s">
        <v>136</v>
      </c>
      <c r="AA235" s="15" t="s">
        <v>137</v>
      </c>
      <c r="AB235" s="15" t="s">
        <v>138</v>
      </c>
      <c r="AC235" s="15" t="s">
        <v>138</v>
      </c>
      <c r="AD235" s="15" t="s">
        <v>138</v>
      </c>
      <c r="AE235" s="15" t="s">
        <v>138</v>
      </c>
      <c r="AF235" s="16">
        <v>2</v>
      </c>
      <c r="AG235" s="16">
        <v>11</v>
      </c>
      <c r="AH235" s="16">
        <v>190</v>
      </c>
      <c r="AI235" s="16">
        <v>570</v>
      </c>
      <c r="AJ235" s="15" t="s">
        <v>535</v>
      </c>
      <c r="AK235" s="15" t="s">
        <v>1048</v>
      </c>
      <c r="AL235" s="8"/>
    </row>
    <row r="236" spans="1:38" s="3" customFormat="1" ht="75" customHeight="1" x14ac:dyDescent="0.15">
      <c r="A236" s="8" t="s">
        <v>982</v>
      </c>
      <c r="B236" s="9" t="s">
        <v>983</v>
      </c>
      <c r="C236" s="8" t="s">
        <v>1049</v>
      </c>
      <c r="D236" s="8" t="s">
        <v>1050</v>
      </c>
      <c r="E236" s="8" t="s">
        <v>365</v>
      </c>
      <c r="F236" s="8" t="s">
        <v>1051</v>
      </c>
      <c r="G236" s="10">
        <v>2021</v>
      </c>
      <c r="H236" s="9" t="s">
        <v>987</v>
      </c>
      <c r="I236" s="8" t="s">
        <v>988</v>
      </c>
      <c r="J236" s="9" t="s">
        <v>989</v>
      </c>
      <c r="K236" s="13">
        <f t="shared" si="11"/>
        <v>12.1</v>
      </c>
      <c r="L236" s="13">
        <f t="shared" si="12"/>
        <v>12.1</v>
      </c>
      <c r="M236" s="13"/>
      <c r="N236" s="13"/>
      <c r="O236" s="13"/>
      <c r="P236" s="13">
        <v>12.1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5" t="s">
        <v>136</v>
      </c>
      <c r="AA236" s="15" t="s">
        <v>137</v>
      </c>
      <c r="AB236" s="15" t="s">
        <v>138</v>
      </c>
      <c r="AC236" s="15" t="s">
        <v>138</v>
      </c>
      <c r="AD236" s="15" t="s">
        <v>138</v>
      </c>
      <c r="AE236" s="15" t="s">
        <v>138</v>
      </c>
      <c r="AF236" s="16">
        <v>5</v>
      </c>
      <c r="AG236" s="16">
        <v>19</v>
      </c>
      <c r="AH236" s="16">
        <v>625</v>
      </c>
      <c r="AI236" s="16">
        <v>3500</v>
      </c>
      <c r="AJ236" s="15" t="s">
        <v>535</v>
      </c>
      <c r="AK236" s="15" t="s">
        <v>1048</v>
      </c>
      <c r="AL236" s="8"/>
    </row>
    <row r="237" spans="1:38" s="3" customFormat="1" ht="75" customHeight="1" x14ac:dyDescent="0.15">
      <c r="A237" s="8" t="s">
        <v>982</v>
      </c>
      <c r="B237" s="9" t="s">
        <v>983</v>
      </c>
      <c r="C237" s="8" t="s">
        <v>1052</v>
      </c>
      <c r="D237" s="8" t="s">
        <v>1053</v>
      </c>
      <c r="E237" s="8" t="s">
        <v>365</v>
      </c>
      <c r="F237" s="8" t="s">
        <v>1051</v>
      </c>
      <c r="G237" s="10">
        <v>2021</v>
      </c>
      <c r="H237" s="9" t="s">
        <v>987</v>
      </c>
      <c r="I237" s="8" t="s">
        <v>988</v>
      </c>
      <c r="J237" s="9" t="s">
        <v>989</v>
      </c>
      <c r="K237" s="13">
        <f t="shared" si="11"/>
        <v>82</v>
      </c>
      <c r="L237" s="13">
        <f t="shared" si="12"/>
        <v>82</v>
      </c>
      <c r="M237" s="13"/>
      <c r="N237" s="13"/>
      <c r="O237" s="13"/>
      <c r="P237" s="13">
        <v>82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15" t="s">
        <v>136</v>
      </c>
      <c r="AA237" s="15" t="s">
        <v>137</v>
      </c>
      <c r="AB237" s="15" t="s">
        <v>138</v>
      </c>
      <c r="AC237" s="15" t="s">
        <v>138</v>
      </c>
      <c r="AD237" s="15" t="s">
        <v>138</v>
      </c>
      <c r="AE237" s="15" t="s">
        <v>138</v>
      </c>
      <c r="AF237" s="16">
        <v>5</v>
      </c>
      <c r="AG237" s="16">
        <v>19</v>
      </c>
      <c r="AH237" s="16">
        <v>625</v>
      </c>
      <c r="AI237" s="16">
        <v>3500</v>
      </c>
      <c r="AJ237" s="15" t="s">
        <v>535</v>
      </c>
      <c r="AK237" s="15" t="s">
        <v>1048</v>
      </c>
      <c r="AL237" s="8"/>
    </row>
    <row r="238" spans="1:38" s="3" customFormat="1" ht="75" customHeight="1" x14ac:dyDescent="0.15">
      <c r="A238" s="8" t="s">
        <v>982</v>
      </c>
      <c r="B238" s="9" t="s">
        <v>983</v>
      </c>
      <c r="C238" s="8" t="s">
        <v>1054</v>
      </c>
      <c r="D238" s="8" t="s">
        <v>1055</v>
      </c>
      <c r="E238" s="8" t="s">
        <v>241</v>
      </c>
      <c r="F238" s="8" t="s">
        <v>1056</v>
      </c>
      <c r="G238" s="10">
        <v>2021</v>
      </c>
      <c r="H238" s="9" t="s">
        <v>987</v>
      </c>
      <c r="I238" s="8" t="s">
        <v>988</v>
      </c>
      <c r="J238" s="9" t="s">
        <v>989</v>
      </c>
      <c r="K238" s="13">
        <f t="shared" si="11"/>
        <v>12.1</v>
      </c>
      <c r="L238" s="13">
        <f t="shared" si="12"/>
        <v>12.1</v>
      </c>
      <c r="M238" s="13"/>
      <c r="N238" s="13"/>
      <c r="O238" s="13"/>
      <c r="P238" s="13">
        <v>12.1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5" t="s">
        <v>136</v>
      </c>
      <c r="AA238" s="15" t="s">
        <v>137</v>
      </c>
      <c r="AB238" s="15" t="s">
        <v>138</v>
      </c>
      <c r="AC238" s="15" t="s">
        <v>138</v>
      </c>
      <c r="AD238" s="15" t="s">
        <v>138</v>
      </c>
      <c r="AE238" s="15" t="s">
        <v>138</v>
      </c>
      <c r="AF238" s="16">
        <v>4</v>
      </c>
      <c r="AG238" s="16">
        <v>13</v>
      </c>
      <c r="AH238" s="16">
        <v>35</v>
      </c>
      <c r="AI238" s="16">
        <v>146</v>
      </c>
      <c r="AJ238" s="15" t="s">
        <v>1057</v>
      </c>
      <c r="AK238" s="15" t="s">
        <v>529</v>
      </c>
      <c r="AL238" s="8"/>
    </row>
    <row r="239" spans="1:38" s="3" customFormat="1" ht="75" customHeight="1" x14ac:dyDescent="0.15">
      <c r="A239" s="8" t="s">
        <v>982</v>
      </c>
      <c r="B239" s="9" t="s">
        <v>983</v>
      </c>
      <c r="C239" s="8" t="s">
        <v>1058</v>
      </c>
      <c r="D239" s="8" t="s">
        <v>1059</v>
      </c>
      <c r="E239" s="8" t="s">
        <v>241</v>
      </c>
      <c r="F239" s="8" t="s">
        <v>333</v>
      </c>
      <c r="G239" s="10">
        <v>2021</v>
      </c>
      <c r="H239" s="9" t="s">
        <v>987</v>
      </c>
      <c r="I239" s="8" t="s">
        <v>988</v>
      </c>
      <c r="J239" s="9" t="s">
        <v>989</v>
      </c>
      <c r="K239" s="13">
        <f t="shared" si="11"/>
        <v>132</v>
      </c>
      <c r="L239" s="13">
        <f t="shared" si="12"/>
        <v>132</v>
      </c>
      <c r="M239" s="13"/>
      <c r="N239" s="13"/>
      <c r="O239" s="13"/>
      <c r="P239" s="13">
        <v>132</v>
      </c>
      <c r="Q239" s="13"/>
      <c r="R239" s="13"/>
      <c r="S239" s="13"/>
      <c r="T239" s="13"/>
      <c r="U239" s="13"/>
      <c r="V239" s="13"/>
      <c r="W239" s="13"/>
      <c r="X239" s="13"/>
      <c r="Y239" s="13"/>
      <c r="Z239" s="15" t="s">
        <v>136</v>
      </c>
      <c r="AA239" s="15" t="s">
        <v>137</v>
      </c>
      <c r="AB239" s="15" t="s">
        <v>138</v>
      </c>
      <c r="AC239" s="15" t="s">
        <v>138</v>
      </c>
      <c r="AD239" s="15" t="s">
        <v>138</v>
      </c>
      <c r="AE239" s="15" t="s">
        <v>138</v>
      </c>
      <c r="AF239" s="16">
        <v>18</v>
      </c>
      <c r="AG239" s="16">
        <v>72</v>
      </c>
      <c r="AH239" s="16">
        <v>180</v>
      </c>
      <c r="AI239" s="16">
        <v>720</v>
      </c>
      <c r="AJ239" s="15" t="s">
        <v>1057</v>
      </c>
      <c r="AK239" s="15" t="s">
        <v>529</v>
      </c>
      <c r="AL239" s="8"/>
    </row>
    <row r="240" spans="1:38" s="3" customFormat="1" ht="75" customHeight="1" x14ac:dyDescent="0.15">
      <c r="A240" s="8" t="s">
        <v>982</v>
      </c>
      <c r="B240" s="9" t="s">
        <v>983</v>
      </c>
      <c r="C240" s="8" t="s">
        <v>1058</v>
      </c>
      <c r="D240" s="8" t="s">
        <v>1060</v>
      </c>
      <c r="E240" s="8" t="s">
        <v>241</v>
      </c>
      <c r="F240" s="8" t="s">
        <v>1061</v>
      </c>
      <c r="G240" s="10">
        <v>2021</v>
      </c>
      <c r="H240" s="9" t="s">
        <v>987</v>
      </c>
      <c r="I240" s="8" t="s">
        <v>988</v>
      </c>
      <c r="J240" s="9" t="s">
        <v>989</v>
      </c>
      <c r="K240" s="13">
        <f t="shared" si="11"/>
        <v>34.75</v>
      </c>
      <c r="L240" s="13">
        <f t="shared" si="12"/>
        <v>34.75</v>
      </c>
      <c r="M240" s="13"/>
      <c r="N240" s="13"/>
      <c r="O240" s="13"/>
      <c r="P240" s="13">
        <v>34.75</v>
      </c>
      <c r="Q240" s="13"/>
      <c r="R240" s="13"/>
      <c r="S240" s="13"/>
      <c r="T240" s="13"/>
      <c r="U240" s="13"/>
      <c r="V240" s="13"/>
      <c r="W240" s="13"/>
      <c r="X240" s="13"/>
      <c r="Y240" s="13"/>
      <c r="Z240" s="15" t="s">
        <v>136</v>
      </c>
      <c r="AA240" s="15" t="s">
        <v>137</v>
      </c>
      <c r="AB240" s="15" t="s">
        <v>138</v>
      </c>
      <c r="AC240" s="15" t="s">
        <v>138</v>
      </c>
      <c r="AD240" s="15" t="s">
        <v>138</v>
      </c>
      <c r="AE240" s="15" t="s">
        <v>138</v>
      </c>
      <c r="AF240" s="16">
        <v>11</v>
      </c>
      <c r="AG240" s="16">
        <v>45</v>
      </c>
      <c r="AH240" s="16">
        <v>145</v>
      </c>
      <c r="AI240" s="16">
        <v>624</v>
      </c>
      <c r="AJ240" s="15" t="s">
        <v>1057</v>
      </c>
      <c r="AK240" s="15" t="s">
        <v>529</v>
      </c>
      <c r="AL240" s="8"/>
    </row>
    <row r="241" spans="1:38" s="3" customFormat="1" ht="75" customHeight="1" x14ac:dyDescent="0.15">
      <c r="A241" s="8" t="s">
        <v>982</v>
      </c>
      <c r="B241" s="9" t="s">
        <v>983</v>
      </c>
      <c r="C241" s="8" t="s">
        <v>1062</v>
      </c>
      <c r="D241" s="8" t="s">
        <v>1063</v>
      </c>
      <c r="E241" s="8" t="s">
        <v>1064</v>
      </c>
      <c r="F241" s="8" t="s">
        <v>1065</v>
      </c>
      <c r="G241" s="10">
        <v>2021</v>
      </c>
      <c r="H241" s="9" t="s">
        <v>987</v>
      </c>
      <c r="I241" s="8" t="s">
        <v>988</v>
      </c>
      <c r="J241" s="9" t="s">
        <v>989</v>
      </c>
      <c r="K241" s="13">
        <f t="shared" si="11"/>
        <v>32.799999999999997</v>
      </c>
      <c r="L241" s="13">
        <f t="shared" si="12"/>
        <v>32.799999999999997</v>
      </c>
      <c r="M241" s="13"/>
      <c r="N241" s="13"/>
      <c r="O241" s="13"/>
      <c r="P241" s="13">
        <v>32.799999999999997</v>
      </c>
      <c r="Q241" s="13"/>
      <c r="R241" s="13"/>
      <c r="S241" s="13"/>
      <c r="T241" s="13"/>
      <c r="U241" s="13"/>
      <c r="V241" s="13"/>
      <c r="W241" s="13"/>
      <c r="X241" s="13"/>
      <c r="Y241" s="13"/>
      <c r="Z241" s="15" t="s">
        <v>136</v>
      </c>
      <c r="AA241" s="15" t="s">
        <v>137</v>
      </c>
      <c r="AB241" s="15" t="s">
        <v>138</v>
      </c>
      <c r="AC241" s="15" t="s">
        <v>138</v>
      </c>
      <c r="AD241" s="15" t="s">
        <v>138</v>
      </c>
      <c r="AE241" s="15" t="s">
        <v>138</v>
      </c>
      <c r="AF241" s="16">
        <v>9</v>
      </c>
      <c r="AG241" s="16">
        <v>29</v>
      </c>
      <c r="AH241" s="16">
        <v>113</v>
      </c>
      <c r="AI241" s="16">
        <v>960</v>
      </c>
      <c r="AJ241" s="15" t="s">
        <v>535</v>
      </c>
      <c r="AK241" s="15" t="s">
        <v>529</v>
      </c>
      <c r="AL241" s="8"/>
    </row>
    <row r="242" spans="1:38" s="3" customFormat="1" ht="75" customHeight="1" x14ac:dyDescent="0.15">
      <c r="A242" s="8" t="s">
        <v>982</v>
      </c>
      <c r="B242" s="9" t="s">
        <v>983</v>
      </c>
      <c r="C242" s="8" t="s">
        <v>1066</v>
      </c>
      <c r="D242" s="8" t="s">
        <v>1067</v>
      </c>
      <c r="E242" s="8" t="s">
        <v>1064</v>
      </c>
      <c r="F242" s="8" t="s">
        <v>1065</v>
      </c>
      <c r="G242" s="10">
        <v>2021</v>
      </c>
      <c r="H242" s="9" t="s">
        <v>987</v>
      </c>
      <c r="I242" s="8" t="s">
        <v>988</v>
      </c>
      <c r="J242" s="9" t="s">
        <v>989</v>
      </c>
      <c r="K242" s="13">
        <f t="shared" si="11"/>
        <v>37.75</v>
      </c>
      <c r="L242" s="13">
        <f t="shared" si="12"/>
        <v>37.75</v>
      </c>
      <c r="M242" s="13"/>
      <c r="N242" s="13"/>
      <c r="O242" s="13"/>
      <c r="P242" s="13">
        <v>37.75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15" t="s">
        <v>136</v>
      </c>
      <c r="AA242" s="15" t="s">
        <v>137</v>
      </c>
      <c r="AB242" s="15" t="s">
        <v>138</v>
      </c>
      <c r="AC242" s="15" t="s">
        <v>138</v>
      </c>
      <c r="AD242" s="15" t="s">
        <v>138</v>
      </c>
      <c r="AE242" s="15" t="s">
        <v>138</v>
      </c>
      <c r="AF242" s="16">
        <v>27</v>
      </c>
      <c r="AG242" s="16">
        <v>72</v>
      </c>
      <c r="AH242" s="16">
        <v>225</v>
      </c>
      <c r="AI242" s="16">
        <v>934</v>
      </c>
      <c r="AJ242" s="15" t="s">
        <v>535</v>
      </c>
      <c r="AK242" s="15" t="s">
        <v>529</v>
      </c>
      <c r="AL242" s="8"/>
    </row>
    <row r="243" spans="1:38" s="3" customFormat="1" ht="75" customHeight="1" x14ac:dyDescent="0.15">
      <c r="A243" s="8" t="s">
        <v>982</v>
      </c>
      <c r="B243" s="9" t="s">
        <v>983</v>
      </c>
      <c r="C243" s="8" t="s">
        <v>1068</v>
      </c>
      <c r="D243" s="8" t="s">
        <v>1069</v>
      </c>
      <c r="E243" s="8" t="s">
        <v>1064</v>
      </c>
      <c r="F243" s="8" t="s">
        <v>210</v>
      </c>
      <c r="G243" s="10">
        <v>2021</v>
      </c>
      <c r="H243" s="9" t="s">
        <v>987</v>
      </c>
      <c r="I243" s="8" t="s">
        <v>988</v>
      </c>
      <c r="J243" s="9" t="s">
        <v>989</v>
      </c>
      <c r="K243" s="13">
        <f t="shared" si="11"/>
        <v>64.3</v>
      </c>
      <c r="L243" s="13">
        <f t="shared" si="12"/>
        <v>64.3</v>
      </c>
      <c r="M243" s="13"/>
      <c r="N243" s="13"/>
      <c r="O243" s="13"/>
      <c r="P243" s="13">
        <v>64.3</v>
      </c>
      <c r="Q243" s="13"/>
      <c r="R243" s="13"/>
      <c r="S243" s="13"/>
      <c r="T243" s="13"/>
      <c r="U243" s="13"/>
      <c r="V243" s="13"/>
      <c r="W243" s="13"/>
      <c r="X243" s="13"/>
      <c r="Y243" s="13"/>
      <c r="Z243" s="15" t="s">
        <v>136</v>
      </c>
      <c r="AA243" s="15" t="s">
        <v>137</v>
      </c>
      <c r="AB243" s="15" t="s">
        <v>138</v>
      </c>
      <c r="AC243" s="15" t="s">
        <v>138</v>
      </c>
      <c r="AD243" s="15" t="s">
        <v>138</v>
      </c>
      <c r="AE243" s="15" t="s">
        <v>138</v>
      </c>
      <c r="AF243" s="16">
        <v>40</v>
      </c>
      <c r="AG243" s="16">
        <v>154</v>
      </c>
      <c r="AH243" s="16">
        <v>372</v>
      </c>
      <c r="AI243" s="16">
        <v>1432</v>
      </c>
      <c r="AJ243" s="15" t="s">
        <v>535</v>
      </c>
      <c r="AK243" s="15" t="s">
        <v>529</v>
      </c>
      <c r="AL243" s="8"/>
    </row>
    <row r="244" spans="1:38" s="3" customFormat="1" ht="75" customHeight="1" x14ac:dyDescent="0.15">
      <c r="A244" s="8" t="s">
        <v>982</v>
      </c>
      <c r="B244" s="9" t="s">
        <v>983</v>
      </c>
      <c r="C244" s="8" t="s">
        <v>1070</v>
      </c>
      <c r="D244" s="8" t="s">
        <v>1071</v>
      </c>
      <c r="E244" s="8" t="s">
        <v>1064</v>
      </c>
      <c r="F244" s="8" t="s">
        <v>1072</v>
      </c>
      <c r="G244" s="10">
        <v>2021</v>
      </c>
      <c r="H244" s="9" t="s">
        <v>987</v>
      </c>
      <c r="I244" s="8" t="s">
        <v>988</v>
      </c>
      <c r="J244" s="9" t="s">
        <v>989</v>
      </c>
      <c r="K244" s="13">
        <f t="shared" si="11"/>
        <v>82</v>
      </c>
      <c r="L244" s="13">
        <f t="shared" si="12"/>
        <v>82</v>
      </c>
      <c r="M244" s="13"/>
      <c r="N244" s="13"/>
      <c r="O244" s="13"/>
      <c r="P244" s="13">
        <v>82</v>
      </c>
      <c r="Q244" s="13"/>
      <c r="R244" s="13"/>
      <c r="S244" s="13"/>
      <c r="T244" s="13"/>
      <c r="U244" s="13"/>
      <c r="V244" s="13"/>
      <c r="W244" s="13"/>
      <c r="X244" s="13"/>
      <c r="Y244" s="13"/>
      <c r="Z244" s="15" t="s">
        <v>136</v>
      </c>
      <c r="AA244" s="15" t="s">
        <v>137</v>
      </c>
      <c r="AB244" s="15" t="s">
        <v>138</v>
      </c>
      <c r="AC244" s="15" t="s">
        <v>138</v>
      </c>
      <c r="AD244" s="15" t="s">
        <v>138</v>
      </c>
      <c r="AE244" s="15" t="s">
        <v>138</v>
      </c>
      <c r="AF244" s="16">
        <v>27</v>
      </c>
      <c r="AG244" s="16">
        <v>79</v>
      </c>
      <c r="AH244" s="16">
        <v>353</v>
      </c>
      <c r="AI244" s="16">
        <v>1293</v>
      </c>
      <c r="AJ244" s="15" t="s">
        <v>535</v>
      </c>
      <c r="AK244" s="15" t="s">
        <v>529</v>
      </c>
      <c r="AL244" s="8"/>
    </row>
    <row r="245" spans="1:38" s="3" customFormat="1" ht="75" customHeight="1" x14ac:dyDescent="0.15">
      <c r="A245" s="8" t="s">
        <v>982</v>
      </c>
      <c r="B245" s="9" t="s">
        <v>983</v>
      </c>
      <c r="C245" s="8" t="s">
        <v>1073</v>
      </c>
      <c r="D245" s="8" t="s">
        <v>1074</v>
      </c>
      <c r="E245" s="8" t="s">
        <v>219</v>
      </c>
      <c r="F245" s="8" t="s">
        <v>1075</v>
      </c>
      <c r="G245" s="10">
        <v>2021</v>
      </c>
      <c r="H245" s="9" t="s">
        <v>987</v>
      </c>
      <c r="I245" s="8" t="s">
        <v>988</v>
      </c>
      <c r="J245" s="9" t="s">
        <v>989</v>
      </c>
      <c r="K245" s="13">
        <f t="shared" si="11"/>
        <v>30</v>
      </c>
      <c r="L245" s="13">
        <f t="shared" si="12"/>
        <v>30</v>
      </c>
      <c r="M245" s="13"/>
      <c r="N245" s="13"/>
      <c r="O245" s="13"/>
      <c r="P245" s="13">
        <v>30</v>
      </c>
      <c r="Q245" s="13"/>
      <c r="R245" s="13"/>
      <c r="S245" s="13"/>
      <c r="T245" s="13"/>
      <c r="U245" s="13"/>
      <c r="V245" s="13"/>
      <c r="W245" s="13"/>
      <c r="X245" s="13"/>
      <c r="Y245" s="13"/>
      <c r="Z245" s="15" t="s">
        <v>136</v>
      </c>
      <c r="AA245" s="15" t="s">
        <v>137</v>
      </c>
      <c r="AB245" s="15" t="s">
        <v>138</v>
      </c>
      <c r="AC245" s="15" t="s">
        <v>138</v>
      </c>
      <c r="AD245" s="15" t="s">
        <v>138</v>
      </c>
      <c r="AE245" s="15" t="s">
        <v>138</v>
      </c>
      <c r="AF245" s="16">
        <v>31</v>
      </c>
      <c r="AG245" s="16">
        <v>122</v>
      </c>
      <c r="AH245" s="16">
        <v>140</v>
      </c>
      <c r="AI245" s="16">
        <v>495</v>
      </c>
      <c r="AJ245" s="15" t="s">
        <v>529</v>
      </c>
      <c r="AK245" s="15" t="s">
        <v>1076</v>
      </c>
      <c r="AL245" s="8"/>
    </row>
    <row r="246" spans="1:38" s="3" customFormat="1" ht="75" customHeight="1" x14ac:dyDescent="0.15">
      <c r="A246" s="8" t="s">
        <v>982</v>
      </c>
      <c r="B246" s="9" t="s">
        <v>983</v>
      </c>
      <c r="C246" s="8" t="s">
        <v>1077</v>
      </c>
      <c r="D246" s="8" t="s">
        <v>1078</v>
      </c>
      <c r="E246" s="8" t="s">
        <v>219</v>
      </c>
      <c r="F246" s="8" t="s">
        <v>1075</v>
      </c>
      <c r="G246" s="10">
        <v>2021</v>
      </c>
      <c r="H246" s="9" t="s">
        <v>987</v>
      </c>
      <c r="I246" s="8" t="s">
        <v>988</v>
      </c>
      <c r="J246" s="9" t="s">
        <v>989</v>
      </c>
      <c r="K246" s="13">
        <f t="shared" si="11"/>
        <v>82</v>
      </c>
      <c r="L246" s="13">
        <f t="shared" si="12"/>
        <v>0</v>
      </c>
      <c r="M246" s="13"/>
      <c r="N246" s="13"/>
      <c r="O246" s="13"/>
      <c r="P246" s="13"/>
      <c r="Q246" s="13"/>
      <c r="R246" s="13">
        <v>82</v>
      </c>
      <c r="S246" s="13"/>
      <c r="T246" s="13"/>
      <c r="U246" s="13"/>
      <c r="V246" s="13"/>
      <c r="W246" s="13"/>
      <c r="X246" s="13"/>
      <c r="Y246" s="13"/>
      <c r="Z246" s="15" t="s">
        <v>136</v>
      </c>
      <c r="AA246" s="15" t="s">
        <v>137</v>
      </c>
      <c r="AB246" s="15" t="s">
        <v>138</v>
      </c>
      <c r="AC246" s="15" t="s">
        <v>138</v>
      </c>
      <c r="AD246" s="15" t="s">
        <v>138</v>
      </c>
      <c r="AE246" s="15" t="s">
        <v>138</v>
      </c>
      <c r="AF246" s="16">
        <v>13</v>
      </c>
      <c r="AG246" s="16">
        <v>45</v>
      </c>
      <c r="AH246" s="16">
        <v>41</v>
      </c>
      <c r="AI246" s="16">
        <v>143</v>
      </c>
      <c r="AJ246" s="15" t="s">
        <v>529</v>
      </c>
      <c r="AK246" s="15" t="s">
        <v>1079</v>
      </c>
      <c r="AL246" s="8"/>
    </row>
    <row r="247" spans="1:38" s="3" customFormat="1" ht="75" customHeight="1" x14ac:dyDescent="0.15">
      <c r="A247" s="8" t="s">
        <v>982</v>
      </c>
      <c r="B247" s="9" t="s">
        <v>983</v>
      </c>
      <c r="C247" s="8" t="s">
        <v>1080</v>
      </c>
      <c r="D247" s="8" t="s">
        <v>1080</v>
      </c>
      <c r="E247" s="8" t="s">
        <v>155</v>
      </c>
      <c r="F247" s="8" t="s">
        <v>155</v>
      </c>
      <c r="G247" s="10">
        <v>2021</v>
      </c>
      <c r="H247" s="9" t="s">
        <v>987</v>
      </c>
      <c r="I247" s="8" t="s">
        <v>988</v>
      </c>
      <c r="J247" s="9" t="s">
        <v>989</v>
      </c>
      <c r="K247" s="13">
        <f t="shared" si="11"/>
        <v>84</v>
      </c>
      <c r="L247" s="13">
        <f t="shared" si="12"/>
        <v>84</v>
      </c>
      <c r="M247" s="13"/>
      <c r="N247" s="13"/>
      <c r="O247" s="13"/>
      <c r="P247" s="13">
        <v>84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15" t="s">
        <v>136</v>
      </c>
      <c r="AA247" s="15" t="s">
        <v>137</v>
      </c>
      <c r="AB247" s="15" t="s">
        <v>138</v>
      </c>
      <c r="AC247" s="15" t="s">
        <v>138</v>
      </c>
      <c r="AD247" s="15" t="s">
        <v>138</v>
      </c>
      <c r="AE247" s="15" t="s">
        <v>138</v>
      </c>
      <c r="AF247" s="16">
        <v>37</v>
      </c>
      <c r="AG247" s="16">
        <v>141</v>
      </c>
      <c r="AH247" s="16">
        <v>382</v>
      </c>
      <c r="AI247" s="16">
        <v>1102</v>
      </c>
      <c r="AJ247" s="15" t="s">
        <v>529</v>
      </c>
      <c r="AK247" s="15" t="s">
        <v>1081</v>
      </c>
      <c r="AL247" s="8"/>
    </row>
    <row r="248" spans="1:38" s="3" customFormat="1" ht="75" customHeight="1" x14ac:dyDescent="0.15">
      <c r="A248" s="8" t="s">
        <v>982</v>
      </c>
      <c r="B248" s="9" t="s">
        <v>983</v>
      </c>
      <c r="C248" s="8" t="s">
        <v>1082</v>
      </c>
      <c r="D248" s="8" t="s">
        <v>1083</v>
      </c>
      <c r="E248" s="8" t="s">
        <v>219</v>
      </c>
      <c r="F248" s="8" t="s">
        <v>1084</v>
      </c>
      <c r="G248" s="10">
        <v>2021</v>
      </c>
      <c r="H248" s="9" t="s">
        <v>987</v>
      </c>
      <c r="I248" s="8" t="s">
        <v>988</v>
      </c>
      <c r="J248" s="9" t="s">
        <v>989</v>
      </c>
      <c r="K248" s="13">
        <f t="shared" si="11"/>
        <v>16.739999999999998</v>
      </c>
      <c r="L248" s="13">
        <f t="shared" si="12"/>
        <v>16.739999999999998</v>
      </c>
      <c r="M248" s="13"/>
      <c r="N248" s="13"/>
      <c r="O248" s="13"/>
      <c r="P248" s="13">
        <v>16.739999999999998</v>
      </c>
      <c r="Q248" s="13"/>
      <c r="R248" s="13"/>
      <c r="S248" s="13"/>
      <c r="T248" s="13"/>
      <c r="U248" s="13"/>
      <c r="V248" s="13"/>
      <c r="W248" s="13"/>
      <c r="X248" s="13"/>
      <c r="Y248" s="13"/>
      <c r="Z248" s="15" t="s">
        <v>136</v>
      </c>
      <c r="AA248" s="15" t="s">
        <v>137</v>
      </c>
      <c r="AB248" s="15" t="s">
        <v>138</v>
      </c>
      <c r="AC248" s="15" t="s">
        <v>138</v>
      </c>
      <c r="AD248" s="15" t="s">
        <v>138</v>
      </c>
      <c r="AE248" s="15" t="s">
        <v>138</v>
      </c>
      <c r="AF248" s="16">
        <v>4</v>
      </c>
      <c r="AG248" s="16">
        <v>13</v>
      </c>
      <c r="AH248" s="16">
        <v>46</v>
      </c>
      <c r="AI248" s="16">
        <v>180</v>
      </c>
      <c r="AJ248" s="15" t="s">
        <v>535</v>
      </c>
      <c r="AK248" s="15" t="s">
        <v>1085</v>
      </c>
      <c r="AL248" s="8"/>
    </row>
    <row r="249" spans="1:38" s="3" customFormat="1" ht="75" customHeight="1" x14ac:dyDescent="0.15">
      <c r="A249" s="8" t="s">
        <v>982</v>
      </c>
      <c r="B249" s="9" t="s">
        <v>983</v>
      </c>
      <c r="C249" s="8" t="s">
        <v>1086</v>
      </c>
      <c r="D249" s="8" t="s">
        <v>1087</v>
      </c>
      <c r="E249" s="8" t="s">
        <v>219</v>
      </c>
      <c r="F249" s="8" t="s">
        <v>1084</v>
      </c>
      <c r="G249" s="10">
        <v>2021</v>
      </c>
      <c r="H249" s="9" t="s">
        <v>987</v>
      </c>
      <c r="I249" s="8" t="s">
        <v>988</v>
      </c>
      <c r="J249" s="9" t="s">
        <v>989</v>
      </c>
      <c r="K249" s="13">
        <f t="shared" si="11"/>
        <v>23.3</v>
      </c>
      <c r="L249" s="13">
        <f t="shared" si="12"/>
        <v>23.3</v>
      </c>
      <c r="M249" s="13"/>
      <c r="N249" s="13"/>
      <c r="O249" s="13"/>
      <c r="P249" s="13">
        <v>23.3</v>
      </c>
      <c r="Q249" s="13"/>
      <c r="R249" s="13"/>
      <c r="S249" s="13"/>
      <c r="T249" s="13"/>
      <c r="U249" s="13"/>
      <c r="V249" s="13"/>
      <c r="W249" s="13"/>
      <c r="X249" s="13"/>
      <c r="Y249" s="13"/>
      <c r="Z249" s="15" t="s">
        <v>136</v>
      </c>
      <c r="AA249" s="15" t="s">
        <v>137</v>
      </c>
      <c r="AB249" s="15" t="s">
        <v>138</v>
      </c>
      <c r="AC249" s="15" t="s">
        <v>138</v>
      </c>
      <c r="AD249" s="15" t="s">
        <v>138</v>
      </c>
      <c r="AE249" s="15" t="s">
        <v>138</v>
      </c>
      <c r="AF249" s="16">
        <v>7</v>
      </c>
      <c r="AG249" s="16">
        <v>34</v>
      </c>
      <c r="AH249" s="16">
        <v>72</v>
      </c>
      <c r="AI249" s="16">
        <v>260</v>
      </c>
      <c r="AJ249" s="15" t="s">
        <v>535</v>
      </c>
      <c r="AK249" s="15" t="s">
        <v>1085</v>
      </c>
      <c r="AL249" s="8"/>
    </row>
    <row r="250" spans="1:38" s="3" customFormat="1" ht="75" customHeight="1" x14ac:dyDescent="0.15">
      <c r="A250" s="8" t="s">
        <v>982</v>
      </c>
      <c r="B250" s="9" t="s">
        <v>983</v>
      </c>
      <c r="C250" s="8" t="s">
        <v>1088</v>
      </c>
      <c r="D250" s="8" t="s">
        <v>1089</v>
      </c>
      <c r="E250" s="8" t="s">
        <v>1090</v>
      </c>
      <c r="F250" s="8" t="s">
        <v>534</v>
      </c>
      <c r="G250" s="10">
        <v>2021</v>
      </c>
      <c r="H250" s="9" t="s">
        <v>987</v>
      </c>
      <c r="I250" s="8" t="s">
        <v>988</v>
      </c>
      <c r="J250" s="9" t="s">
        <v>989</v>
      </c>
      <c r="K250" s="13">
        <f t="shared" si="11"/>
        <v>11.87</v>
      </c>
      <c r="L250" s="13">
        <f t="shared" si="12"/>
        <v>11.87</v>
      </c>
      <c r="M250" s="13"/>
      <c r="N250" s="13"/>
      <c r="O250" s="13"/>
      <c r="P250" s="13">
        <v>11.87</v>
      </c>
      <c r="Q250" s="13"/>
      <c r="R250" s="13"/>
      <c r="S250" s="13"/>
      <c r="T250" s="13"/>
      <c r="U250" s="13"/>
      <c r="V250" s="13"/>
      <c r="W250" s="13"/>
      <c r="X250" s="13"/>
      <c r="Y250" s="13"/>
      <c r="Z250" s="15" t="s">
        <v>136</v>
      </c>
      <c r="AA250" s="15" t="s">
        <v>137</v>
      </c>
      <c r="AB250" s="15" t="s">
        <v>138</v>
      </c>
      <c r="AC250" s="15" t="s">
        <v>138</v>
      </c>
      <c r="AD250" s="15" t="s">
        <v>138</v>
      </c>
      <c r="AE250" s="15" t="s">
        <v>138</v>
      </c>
      <c r="AF250" s="16">
        <v>3</v>
      </c>
      <c r="AG250" s="16">
        <v>15</v>
      </c>
      <c r="AH250" s="16">
        <v>670</v>
      </c>
      <c r="AI250" s="16">
        <v>3154</v>
      </c>
      <c r="AJ250" s="15" t="s">
        <v>1091</v>
      </c>
      <c r="AK250" s="15" t="s">
        <v>1092</v>
      </c>
      <c r="AL250" s="8"/>
    </row>
    <row r="251" spans="1:38" s="3" customFormat="1" ht="75" customHeight="1" x14ac:dyDescent="0.15">
      <c r="A251" s="8" t="s">
        <v>982</v>
      </c>
      <c r="B251" s="9" t="s">
        <v>983</v>
      </c>
      <c r="C251" s="8" t="s">
        <v>1093</v>
      </c>
      <c r="D251" s="8" t="s">
        <v>1094</v>
      </c>
      <c r="E251" s="8" t="s">
        <v>251</v>
      </c>
      <c r="F251" s="8" t="s">
        <v>813</v>
      </c>
      <c r="G251" s="10">
        <v>2021</v>
      </c>
      <c r="H251" s="9" t="s">
        <v>987</v>
      </c>
      <c r="I251" s="8" t="s">
        <v>988</v>
      </c>
      <c r="J251" s="9" t="s">
        <v>989</v>
      </c>
      <c r="K251" s="13">
        <f t="shared" si="11"/>
        <v>36.5</v>
      </c>
      <c r="L251" s="13">
        <f t="shared" si="12"/>
        <v>36.5</v>
      </c>
      <c r="M251" s="13"/>
      <c r="N251" s="13"/>
      <c r="O251" s="13"/>
      <c r="P251" s="13">
        <v>36.5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15" t="s">
        <v>136</v>
      </c>
      <c r="AA251" s="15" t="s">
        <v>137</v>
      </c>
      <c r="AB251" s="15" t="s">
        <v>138</v>
      </c>
      <c r="AC251" s="15" t="s">
        <v>138</v>
      </c>
      <c r="AD251" s="15" t="s">
        <v>138</v>
      </c>
      <c r="AE251" s="15" t="s">
        <v>138</v>
      </c>
      <c r="AF251" s="16">
        <v>19</v>
      </c>
      <c r="AG251" s="16">
        <v>55</v>
      </c>
      <c r="AH251" s="16">
        <v>710</v>
      </c>
      <c r="AI251" s="16">
        <v>2876</v>
      </c>
      <c r="AJ251" s="15" t="s">
        <v>535</v>
      </c>
      <c r="AK251" s="15" t="s">
        <v>1095</v>
      </c>
      <c r="AL251" s="8"/>
    </row>
    <row r="252" spans="1:38" s="3" customFormat="1" ht="75" customHeight="1" x14ac:dyDescent="0.15">
      <c r="A252" s="8" t="s">
        <v>982</v>
      </c>
      <c r="B252" s="9" t="s">
        <v>983</v>
      </c>
      <c r="C252" s="8" t="s">
        <v>1096</v>
      </c>
      <c r="D252" s="8" t="s">
        <v>1097</v>
      </c>
      <c r="E252" s="8" t="s">
        <v>251</v>
      </c>
      <c r="F252" s="8" t="s">
        <v>1098</v>
      </c>
      <c r="G252" s="10">
        <v>2021</v>
      </c>
      <c r="H252" s="9" t="s">
        <v>987</v>
      </c>
      <c r="I252" s="8" t="s">
        <v>988</v>
      </c>
      <c r="J252" s="9" t="s">
        <v>989</v>
      </c>
      <c r="K252" s="13">
        <f t="shared" si="11"/>
        <v>30</v>
      </c>
      <c r="L252" s="13">
        <f t="shared" si="12"/>
        <v>30</v>
      </c>
      <c r="M252" s="13"/>
      <c r="N252" s="13"/>
      <c r="O252" s="13"/>
      <c r="P252" s="13">
        <v>30</v>
      </c>
      <c r="Q252" s="13"/>
      <c r="R252" s="13"/>
      <c r="S252" s="13"/>
      <c r="T252" s="13"/>
      <c r="U252" s="13"/>
      <c r="V252" s="13"/>
      <c r="W252" s="13"/>
      <c r="X252" s="13"/>
      <c r="Y252" s="13"/>
      <c r="Z252" s="15" t="s">
        <v>136</v>
      </c>
      <c r="AA252" s="15" t="s">
        <v>137</v>
      </c>
      <c r="AB252" s="15" t="s">
        <v>138</v>
      </c>
      <c r="AC252" s="15" t="s">
        <v>138</v>
      </c>
      <c r="AD252" s="15" t="s">
        <v>138</v>
      </c>
      <c r="AE252" s="15" t="s">
        <v>138</v>
      </c>
      <c r="AF252" s="16">
        <v>6</v>
      </c>
      <c r="AG252" s="16">
        <v>24</v>
      </c>
      <c r="AH252" s="16">
        <v>320</v>
      </c>
      <c r="AI252" s="16">
        <v>1053</v>
      </c>
      <c r="AJ252" s="15" t="s">
        <v>535</v>
      </c>
      <c r="AK252" s="15" t="s">
        <v>1095</v>
      </c>
      <c r="AL252" s="8"/>
    </row>
    <row r="253" spans="1:38" s="3" customFormat="1" ht="75" customHeight="1" x14ac:dyDescent="0.15">
      <c r="A253" s="8" t="s">
        <v>982</v>
      </c>
      <c r="B253" s="9" t="s">
        <v>983</v>
      </c>
      <c r="C253" s="8" t="s">
        <v>1099</v>
      </c>
      <c r="D253" s="8" t="s">
        <v>1100</v>
      </c>
      <c r="E253" s="8" t="s">
        <v>246</v>
      </c>
      <c r="F253" s="8" t="s">
        <v>681</v>
      </c>
      <c r="G253" s="10">
        <v>2021</v>
      </c>
      <c r="H253" s="9" t="s">
        <v>987</v>
      </c>
      <c r="I253" s="8" t="s">
        <v>988</v>
      </c>
      <c r="J253" s="9" t="s">
        <v>989</v>
      </c>
      <c r="K253" s="13">
        <f t="shared" si="11"/>
        <v>34.4</v>
      </c>
      <c r="L253" s="13">
        <f t="shared" si="12"/>
        <v>34.4</v>
      </c>
      <c r="M253" s="13"/>
      <c r="N253" s="13"/>
      <c r="O253" s="13"/>
      <c r="P253" s="13">
        <v>34.4</v>
      </c>
      <c r="Q253" s="13"/>
      <c r="R253" s="13"/>
      <c r="S253" s="13"/>
      <c r="T253" s="13"/>
      <c r="U253" s="13"/>
      <c r="V253" s="13"/>
      <c r="W253" s="13"/>
      <c r="X253" s="13"/>
      <c r="Y253" s="13"/>
      <c r="Z253" s="15" t="s">
        <v>136</v>
      </c>
      <c r="AA253" s="15" t="s">
        <v>137</v>
      </c>
      <c r="AB253" s="15" t="s">
        <v>138</v>
      </c>
      <c r="AC253" s="15" t="s">
        <v>138</v>
      </c>
      <c r="AD253" s="15" t="s">
        <v>138</v>
      </c>
      <c r="AE253" s="15" t="s">
        <v>138</v>
      </c>
      <c r="AF253" s="16">
        <v>5</v>
      </c>
      <c r="AG253" s="16">
        <v>20</v>
      </c>
      <c r="AH253" s="16">
        <v>150</v>
      </c>
      <c r="AI253" s="16">
        <v>600</v>
      </c>
      <c r="AJ253" s="15" t="s">
        <v>1101</v>
      </c>
      <c r="AK253" s="15" t="s">
        <v>1101</v>
      </c>
      <c r="AL253" s="8"/>
    </row>
    <row r="254" spans="1:38" s="3" customFormat="1" ht="75" customHeight="1" x14ac:dyDescent="0.15">
      <c r="A254" s="8" t="s">
        <v>982</v>
      </c>
      <c r="B254" s="9" t="s">
        <v>983</v>
      </c>
      <c r="C254" s="8" t="s">
        <v>1102</v>
      </c>
      <c r="D254" s="8" t="s">
        <v>1103</v>
      </c>
      <c r="E254" s="8" t="s">
        <v>169</v>
      </c>
      <c r="F254" s="8" t="s">
        <v>1104</v>
      </c>
      <c r="G254" s="10">
        <v>2021</v>
      </c>
      <c r="H254" s="9" t="s">
        <v>987</v>
      </c>
      <c r="I254" s="8" t="s">
        <v>988</v>
      </c>
      <c r="J254" s="9" t="s">
        <v>989</v>
      </c>
      <c r="K254" s="13">
        <f t="shared" si="11"/>
        <v>24</v>
      </c>
      <c r="L254" s="13">
        <f t="shared" si="12"/>
        <v>24</v>
      </c>
      <c r="M254" s="13"/>
      <c r="N254" s="13"/>
      <c r="O254" s="13"/>
      <c r="P254" s="13">
        <v>24</v>
      </c>
      <c r="Q254" s="13"/>
      <c r="R254" s="13"/>
      <c r="S254" s="13"/>
      <c r="T254" s="13"/>
      <c r="U254" s="13"/>
      <c r="V254" s="13"/>
      <c r="W254" s="13"/>
      <c r="X254" s="13"/>
      <c r="Y254" s="13"/>
      <c r="Z254" s="15" t="s">
        <v>136</v>
      </c>
      <c r="AA254" s="15" t="s">
        <v>137</v>
      </c>
      <c r="AB254" s="15" t="s">
        <v>138</v>
      </c>
      <c r="AC254" s="15" t="s">
        <v>138</v>
      </c>
      <c r="AD254" s="15" t="s">
        <v>138</v>
      </c>
      <c r="AE254" s="15" t="s">
        <v>138</v>
      </c>
      <c r="AF254" s="16">
        <v>34</v>
      </c>
      <c r="AG254" s="16">
        <v>118</v>
      </c>
      <c r="AH254" s="16">
        <v>144</v>
      </c>
      <c r="AI254" s="16">
        <v>526</v>
      </c>
      <c r="AJ254" s="15" t="s">
        <v>1105</v>
      </c>
      <c r="AK254" s="15" t="s">
        <v>1106</v>
      </c>
      <c r="AL254" s="8"/>
    </row>
    <row r="255" spans="1:38" s="3" customFormat="1" ht="75" customHeight="1" x14ac:dyDescent="0.15">
      <c r="A255" s="8" t="s">
        <v>982</v>
      </c>
      <c r="B255" s="9" t="s">
        <v>983</v>
      </c>
      <c r="C255" s="8" t="s">
        <v>1107</v>
      </c>
      <c r="D255" s="8" t="s">
        <v>1108</v>
      </c>
      <c r="E255" s="8" t="s">
        <v>169</v>
      </c>
      <c r="F255" s="8" t="s">
        <v>1104</v>
      </c>
      <c r="G255" s="10">
        <v>2021</v>
      </c>
      <c r="H255" s="9" t="s">
        <v>987</v>
      </c>
      <c r="I255" s="8" t="s">
        <v>988</v>
      </c>
      <c r="J255" s="9" t="s">
        <v>989</v>
      </c>
      <c r="K255" s="13">
        <f t="shared" si="11"/>
        <v>20</v>
      </c>
      <c r="L255" s="13">
        <f t="shared" si="12"/>
        <v>20</v>
      </c>
      <c r="M255" s="13"/>
      <c r="N255" s="13"/>
      <c r="O255" s="13"/>
      <c r="P255" s="13">
        <v>20</v>
      </c>
      <c r="Q255" s="13"/>
      <c r="R255" s="13"/>
      <c r="S255" s="13"/>
      <c r="T255" s="13"/>
      <c r="U255" s="13"/>
      <c r="V255" s="13"/>
      <c r="W255" s="13"/>
      <c r="X255" s="13"/>
      <c r="Y255" s="13"/>
      <c r="Z255" s="15" t="s">
        <v>136</v>
      </c>
      <c r="AA255" s="15" t="s">
        <v>137</v>
      </c>
      <c r="AB255" s="15" t="s">
        <v>138</v>
      </c>
      <c r="AC255" s="15" t="s">
        <v>138</v>
      </c>
      <c r="AD255" s="15" t="s">
        <v>138</v>
      </c>
      <c r="AE255" s="15" t="s">
        <v>138</v>
      </c>
      <c r="AF255" s="16">
        <v>34</v>
      </c>
      <c r="AG255" s="16">
        <v>118</v>
      </c>
      <c r="AH255" s="16">
        <v>144</v>
      </c>
      <c r="AI255" s="16">
        <v>526</v>
      </c>
      <c r="AJ255" s="15" t="s">
        <v>1105</v>
      </c>
      <c r="AK255" s="15" t="s">
        <v>1109</v>
      </c>
      <c r="AL255" s="8"/>
    </row>
    <row r="256" spans="1:38" s="3" customFormat="1" ht="75" customHeight="1" x14ac:dyDescent="0.15">
      <c r="A256" s="8" t="s">
        <v>982</v>
      </c>
      <c r="B256" s="9" t="s">
        <v>983</v>
      </c>
      <c r="C256" s="8" t="s">
        <v>1110</v>
      </c>
      <c r="D256" s="8" t="s">
        <v>1111</v>
      </c>
      <c r="E256" s="8" t="s">
        <v>195</v>
      </c>
      <c r="F256" s="8" t="s">
        <v>371</v>
      </c>
      <c r="G256" s="10">
        <v>2021</v>
      </c>
      <c r="H256" s="9" t="s">
        <v>987</v>
      </c>
      <c r="I256" s="8" t="s">
        <v>988</v>
      </c>
      <c r="J256" s="9" t="s">
        <v>989</v>
      </c>
      <c r="K256" s="13">
        <f t="shared" si="11"/>
        <v>29.95</v>
      </c>
      <c r="L256" s="13">
        <f t="shared" si="12"/>
        <v>29.95</v>
      </c>
      <c r="M256" s="13"/>
      <c r="N256" s="13"/>
      <c r="O256" s="13"/>
      <c r="P256" s="13">
        <v>29.95</v>
      </c>
      <c r="Q256" s="13"/>
      <c r="R256" s="13"/>
      <c r="S256" s="13"/>
      <c r="T256" s="13"/>
      <c r="U256" s="13"/>
      <c r="V256" s="13"/>
      <c r="W256" s="13"/>
      <c r="X256" s="13"/>
      <c r="Y256" s="13"/>
      <c r="Z256" s="15" t="s">
        <v>136</v>
      </c>
      <c r="AA256" s="15" t="s">
        <v>137</v>
      </c>
      <c r="AB256" s="15" t="s">
        <v>138</v>
      </c>
      <c r="AC256" s="15" t="s">
        <v>138</v>
      </c>
      <c r="AD256" s="15" t="s">
        <v>138</v>
      </c>
      <c r="AE256" s="15" t="s">
        <v>138</v>
      </c>
      <c r="AF256" s="16">
        <v>210</v>
      </c>
      <c r="AG256" s="16">
        <v>807</v>
      </c>
      <c r="AH256" s="16">
        <v>274</v>
      </c>
      <c r="AI256" s="16">
        <v>1124</v>
      </c>
      <c r="AJ256" s="15" t="s">
        <v>535</v>
      </c>
      <c r="AK256" s="15" t="s">
        <v>1112</v>
      </c>
      <c r="AL256" s="8"/>
    </row>
    <row r="257" spans="1:38" s="3" customFormat="1" ht="75" customHeight="1" x14ac:dyDescent="0.15">
      <c r="A257" s="8" t="s">
        <v>982</v>
      </c>
      <c r="B257" s="9" t="s">
        <v>983</v>
      </c>
      <c r="C257" s="8" t="s">
        <v>1113</v>
      </c>
      <c r="D257" s="8" t="s">
        <v>1114</v>
      </c>
      <c r="E257" s="8" t="s">
        <v>195</v>
      </c>
      <c r="F257" s="8" t="s">
        <v>829</v>
      </c>
      <c r="G257" s="10">
        <v>2021</v>
      </c>
      <c r="H257" s="9" t="s">
        <v>987</v>
      </c>
      <c r="I257" s="8" t="s">
        <v>988</v>
      </c>
      <c r="J257" s="9" t="s">
        <v>989</v>
      </c>
      <c r="K257" s="13">
        <f t="shared" si="11"/>
        <v>17.600000000000001</v>
      </c>
      <c r="L257" s="13">
        <f t="shared" si="12"/>
        <v>17.600000000000001</v>
      </c>
      <c r="M257" s="13"/>
      <c r="N257" s="13"/>
      <c r="O257" s="13"/>
      <c r="P257" s="13">
        <v>17.600000000000001</v>
      </c>
      <c r="Q257" s="13"/>
      <c r="R257" s="13"/>
      <c r="S257" s="13"/>
      <c r="T257" s="13"/>
      <c r="U257" s="13"/>
      <c r="V257" s="13"/>
      <c r="W257" s="13"/>
      <c r="X257" s="13"/>
      <c r="Y257" s="13"/>
      <c r="Z257" s="15" t="s">
        <v>136</v>
      </c>
      <c r="AA257" s="15" t="s">
        <v>137</v>
      </c>
      <c r="AB257" s="15" t="s">
        <v>138</v>
      </c>
      <c r="AC257" s="15" t="s">
        <v>138</v>
      </c>
      <c r="AD257" s="15" t="s">
        <v>138</v>
      </c>
      <c r="AE257" s="15" t="s">
        <v>138</v>
      </c>
      <c r="AF257" s="16">
        <v>15</v>
      </c>
      <c r="AG257" s="16">
        <v>43</v>
      </c>
      <c r="AH257" s="16">
        <v>368</v>
      </c>
      <c r="AI257" s="16">
        <v>1658</v>
      </c>
      <c r="AJ257" s="15" t="s">
        <v>535</v>
      </c>
      <c r="AK257" s="15" t="s">
        <v>1115</v>
      </c>
      <c r="AL257" s="8"/>
    </row>
    <row r="258" spans="1:38" s="3" customFormat="1" ht="75" customHeight="1" x14ac:dyDescent="0.15">
      <c r="A258" s="8" t="s">
        <v>982</v>
      </c>
      <c r="B258" s="9" t="s">
        <v>983</v>
      </c>
      <c r="C258" s="8" t="s">
        <v>1116</v>
      </c>
      <c r="D258" s="8" t="s">
        <v>1117</v>
      </c>
      <c r="E258" s="8" t="s">
        <v>195</v>
      </c>
      <c r="F258" s="8" t="s">
        <v>196</v>
      </c>
      <c r="G258" s="10">
        <v>2021</v>
      </c>
      <c r="H258" s="9" t="s">
        <v>987</v>
      </c>
      <c r="I258" s="8" t="s">
        <v>988</v>
      </c>
      <c r="J258" s="9" t="s">
        <v>989</v>
      </c>
      <c r="K258" s="13">
        <f t="shared" si="11"/>
        <v>64.3</v>
      </c>
      <c r="L258" s="13">
        <f t="shared" si="12"/>
        <v>64.3</v>
      </c>
      <c r="M258" s="13"/>
      <c r="N258" s="13"/>
      <c r="O258" s="13"/>
      <c r="P258" s="13">
        <v>64.3</v>
      </c>
      <c r="Q258" s="13"/>
      <c r="R258" s="13"/>
      <c r="S258" s="13"/>
      <c r="T258" s="13"/>
      <c r="U258" s="13"/>
      <c r="V258" s="13"/>
      <c r="W258" s="13"/>
      <c r="X258" s="13"/>
      <c r="Y258" s="13"/>
      <c r="Z258" s="15" t="s">
        <v>136</v>
      </c>
      <c r="AA258" s="15" t="s">
        <v>137</v>
      </c>
      <c r="AB258" s="15" t="s">
        <v>138</v>
      </c>
      <c r="AC258" s="15" t="s">
        <v>138</v>
      </c>
      <c r="AD258" s="15" t="s">
        <v>138</v>
      </c>
      <c r="AE258" s="15" t="s">
        <v>138</v>
      </c>
      <c r="AF258" s="16">
        <v>25</v>
      </c>
      <c r="AG258" s="16">
        <v>75</v>
      </c>
      <c r="AH258" s="16">
        <v>537</v>
      </c>
      <c r="AI258" s="16">
        <v>2219</v>
      </c>
      <c r="AJ258" s="15" t="s">
        <v>535</v>
      </c>
      <c r="AK258" s="15" t="s">
        <v>1112</v>
      </c>
      <c r="AL258" s="8"/>
    </row>
    <row r="259" spans="1:38" s="3" customFormat="1" ht="75" customHeight="1" x14ac:dyDescent="0.15">
      <c r="A259" s="8" t="s">
        <v>982</v>
      </c>
      <c r="B259" s="9" t="s">
        <v>1118</v>
      </c>
      <c r="C259" s="8" t="s">
        <v>1119</v>
      </c>
      <c r="D259" s="8" t="s">
        <v>1120</v>
      </c>
      <c r="E259" s="8" t="s">
        <v>214</v>
      </c>
      <c r="F259" s="8" t="s">
        <v>1121</v>
      </c>
      <c r="G259" s="10">
        <v>2021</v>
      </c>
      <c r="H259" s="9" t="s">
        <v>490</v>
      </c>
      <c r="I259" s="8" t="s">
        <v>491</v>
      </c>
      <c r="J259" s="9" t="s">
        <v>492</v>
      </c>
      <c r="K259" s="13">
        <f t="shared" si="11"/>
        <v>98</v>
      </c>
      <c r="L259" s="13">
        <f t="shared" si="12"/>
        <v>98</v>
      </c>
      <c r="M259" s="13"/>
      <c r="N259" s="13"/>
      <c r="O259" s="13">
        <v>98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5" t="s">
        <v>136</v>
      </c>
      <c r="AA259" s="15" t="s">
        <v>137</v>
      </c>
      <c r="AB259" s="15" t="s">
        <v>138</v>
      </c>
      <c r="AC259" s="15" t="s">
        <v>138</v>
      </c>
      <c r="AD259" s="15" t="s">
        <v>138</v>
      </c>
      <c r="AE259" s="15" t="s">
        <v>138</v>
      </c>
      <c r="AF259" s="16">
        <v>4</v>
      </c>
      <c r="AG259" s="16">
        <v>8</v>
      </c>
      <c r="AH259" s="16">
        <v>157</v>
      </c>
      <c r="AI259" s="16">
        <v>405</v>
      </c>
      <c r="AJ259" s="15" t="s">
        <v>535</v>
      </c>
      <c r="AK259" s="15" t="s">
        <v>1122</v>
      </c>
      <c r="AL259" s="8"/>
    </row>
    <row r="260" spans="1:38" s="3" customFormat="1" ht="75" customHeight="1" x14ac:dyDescent="0.15">
      <c r="A260" s="8" t="s">
        <v>982</v>
      </c>
      <c r="B260" s="9" t="s">
        <v>1118</v>
      </c>
      <c r="C260" s="8" t="s">
        <v>1123</v>
      </c>
      <c r="D260" s="8" t="s">
        <v>1124</v>
      </c>
      <c r="E260" s="8" t="s">
        <v>214</v>
      </c>
      <c r="F260" s="8" t="s">
        <v>1125</v>
      </c>
      <c r="G260" s="10">
        <v>2021</v>
      </c>
      <c r="H260" s="9" t="s">
        <v>490</v>
      </c>
      <c r="I260" s="8" t="s">
        <v>491</v>
      </c>
      <c r="J260" s="9" t="s">
        <v>492</v>
      </c>
      <c r="K260" s="13">
        <f t="shared" si="11"/>
        <v>70</v>
      </c>
      <c r="L260" s="13">
        <f t="shared" si="12"/>
        <v>70</v>
      </c>
      <c r="M260" s="13"/>
      <c r="N260" s="13">
        <v>70</v>
      </c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5" t="s">
        <v>136</v>
      </c>
      <c r="AA260" s="15" t="s">
        <v>137</v>
      </c>
      <c r="AB260" s="15" t="s">
        <v>138</v>
      </c>
      <c r="AC260" s="15" t="s">
        <v>138</v>
      </c>
      <c r="AD260" s="15" t="s">
        <v>138</v>
      </c>
      <c r="AE260" s="15" t="s">
        <v>138</v>
      </c>
      <c r="AF260" s="16">
        <v>5</v>
      </c>
      <c r="AG260" s="16">
        <v>14</v>
      </c>
      <c r="AH260" s="16">
        <v>141</v>
      </c>
      <c r="AI260" s="16">
        <v>485</v>
      </c>
      <c r="AJ260" s="15" t="s">
        <v>1105</v>
      </c>
      <c r="AK260" s="15" t="s">
        <v>1126</v>
      </c>
      <c r="AL260" s="8"/>
    </row>
    <row r="261" spans="1:38" s="3" customFormat="1" ht="75" customHeight="1" x14ac:dyDescent="0.15">
      <c r="A261" s="8" t="s">
        <v>982</v>
      </c>
      <c r="B261" s="9" t="s">
        <v>1118</v>
      </c>
      <c r="C261" s="8" t="s">
        <v>1127</v>
      </c>
      <c r="D261" s="8" t="s">
        <v>1128</v>
      </c>
      <c r="E261" s="8" t="s">
        <v>241</v>
      </c>
      <c r="F261" s="8" t="s">
        <v>346</v>
      </c>
      <c r="G261" s="10">
        <v>2021</v>
      </c>
      <c r="H261" s="9" t="s">
        <v>490</v>
      </c>
      <c r="I261" s="8" t="s">
        <v>491</v>
      </c>
      <c r="J261" s="9" t="s">
        <v>492</v>
      </c>
      <c r="K261" s="13">
        <f t="shared" si="11"/>
        <v>46.5</v>
      </c>
      <c r="L261" s="13">
        <f t="shared" si="12"/>
        <v>46.5</v>
      </c>
      <c r="M261" s="13"/>
      <c r="N261" s="13"/>
      <c r="O261" s="13"/>
      <c r="P261" s="13">
        <v>46.5</v>
      </c>
      <c r="Q261" s="13"/>
      <c r="R261" s="13"/>
      <c r="S261" s="13"/>
      <c r="T261" s="13"/>
      <c r="U261" s="13"/>
      <c r="V261" s="13"/>
      <c r="W261" s="13"/>
      <c r="X261" s="13"/>
      <c r="Y261" s="13"/>
      <c r="Z261" s="15" t="s">
        <v>136</v>
      </c>
      <c r="AA261" s="15" t="s">
        <v>137</v>
      </c>
      <c r="AB261" s="15" t="s">
        <v>138</v>
      </c>
      <c r="AC261" s="15" t="s">
        <v>138</v>
      </c>
      <c r="AD261" s="15" t="s">
        <v>138</v>
      </c>
      <c r="AE261" s="15" t="s">
        <v>138</v>
      </c>
      <c r="AF261" s="16">
        <v>27</v>
      </c>
      <c r="AG261" s="16">
        <v>88</v>
      </c>
      <c r="AH261" s="16">
        <v>354</v>
      </c>
      <c r="AI261" s="16">
        <v>1336</v>
      </c>
      <c r="AJ261" s="15" t="s">
        <v>535</v>
      </c>
      <c r="AK261" s="15" t="s">
        <v>1129</v>
      </c>
      <c r="AL261" s="8"/>
    </row>
    <row r="262" spans="1:38" s="3" customFormat="1" ht="75" customHeight="1" x14ac:dyDescent="0.15">
      <c r="A262" s="8" t="s">
        <v>982</v>
      </c>
      <c r="B262" s="9" t="s">
        <v>1118</v>
      </c>
      <c r="C262" s="8" t="s">
        <v>1130</v>
      </c>
      <c r="D262" s="8" t="s">
        <v>1131</v>
      </c>
      <c r="E262" s="8" t="s">
        <v>1132</v>
      </c>
      <c r="F262" s="8" t="s">
        <v>1133</v>
      </c>
      <c r="G262" s="10">
        <v>2021</v>
      </c>
      <c r="H262" s="9" t="s">
        <v>490</v>
      </c>
      <c r="I262" s="8" t="s">
        <v>491</v>
      </c>
      <c r="J262" s="9" t="s">
        <v>492</v>
      </c>
      <c r="K262" s="13">
        <f t="shared" si="11"/>
        <v>30</v>
      </c>
      <c r="L262" s="13">
        <f t="shared" si="12"/>
        <v>30</v>
      </c>
      <c r="M262" s="13"/>
      <c r="N262" s="13"/>
      <c r="O262" s="13">
        <v>30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5" t="s">
        <v>136</v>
      </c>
      <c r="AA262" s="15" t="s">
        <v>137</v>
      </c>
      <c r="AB262" s="15" t="s">
        <v>138</v>
      </c>
      <c r="AC262" s="15" t="s">
        <v>138</v>
      </c>
      <c r="AD262" s="15" t="s">
        <v>138</v>
      </c>
      <c r="AE262" s="15" t="s">
        <v>138</v>
      </c>
      <c r="AF262" s="16">
        <v>17</v>
      </c>
      <c r="AG262" s="16">
        <v>56</v>
      </c>
      <c r="AH262" s="16">
        <v>26</v>
      </c>
      <c r="AI262" s="16">
        <v>93</v>
      </c>
      <c r="AJ262" s="15" t="s">
        <v>535</v>
      </c>
      <c r="AK262" s="15" t="s">
        <v>1129</v>
      </c>
      <c r="AL262" s="8"/>
    </row>
    <row r="263" spans="1:38" s="3" customFormat="1" ht="75" customHeight="1" x14ac:dyDescent="0.15">
      <c r="A263" s="8" t="s">
        <v>982</v>
      </c>
      <c r="B263" s="9" t="s">
        <v>1118</v>
      </c>
      <c r="C263" s="8" t="s">
        <v>1134</v>
      </c>
      <c r="D263" s="8" t="s">
        <v>1135</v>
      </c>
      <c r="E263" s="8" t="s">
        <v>1136</v>
      </c>
      <c r="F263" s="8" t="s">
        <v>1137</v>
      </c>
      <c r="G263" s="10">
        <v>2021</v>
      </c>
      <c r="H263" s="9" t="s">
        <v>490</v>
      </c>
      <c r="I263" s="8" t="s">
        <v>491</v>
      </c>
      <c r="J263" s="9" t="s">
        <v>492</v>
      </c>
      <c r="K263" s="13">
        <f t="shared" ref="K263:K326" si="13">L263+Q263+R263+S263+T263+U263+V263+W263+X263+Y263</f>
        <v>43.75</v>
      </c>
      <c r="L263" s="13">
        <f t="shared" ref="L263:L326" si="14">M263+N263+O263+P263</f>
        <v>43.75</v>
      </c>
      <c r="M263" s="13"/>
      <c r="N263" s="13"/>
      <c r="O263" s="13">
        <v>43.75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5" t="s">
        <v>136</v>
      </c>
      <c r="AA263" s="15" t="s">
        <v>137</v>
      </c>
      <c r="AB263" s="15" t="s">
        <v>138</v>
      </c>
      <c r="AC263" s="15" t="s">
        <v>138</v>
      </c>
      <c r="AD263" s="15" t="s">
        <v>138</v>
      </c>
      <c r="AE263" s="15" t="s">
        <v>138</v>
      </c>
      <c r="AF263" s="16">
        <v>6</v>
      </c>
      <c r="AG263" s="16">
        <v>19</v>
      </c>
      <c r="AH263" s="16">
        <v>89</v>
      </c>
      <c r="AI263" s="16">
        <v>454</v>
      </c>
      <c r="AJ263" s="15" t="s">
        <v>535</v>
      </c>
      <c r="AK263" s="15" t="s">
        <v>597</v>
      </c>
      <c r="AL263" s="8"/>
    </row>
    <row r="264" spans="1:38" s="3" customFormat="1" ht="75" customHeight="1" x14ac:dyDescent="0.15">
      <c r="A264" s="8" t="s">
        <v>982</v>
      </c>
      <c r="B264" s="9" t="s">
        <v>1118</v>
      </c>
      <c r="C264" s="8" t="s">
        <v>1138</v>
      </c>
      <c r="D264" s="8" t="s">
        <v>1139</v>
      </c>
      <c r="E264" s="8" t="s">
        <v>376</v>
      </c>
      <c r="F264" s="8" t="s">
        <v>377</v>
      </c>
      <c r="G264" s="10">
        <v>2021</v>
      </c>
      <c r="H264" s="9" t="s">
        <v>490</v>
      </c>
      <c r="I264" s="8" t="s">
        <v>491</v>
      </c>
      <c r="J264" s="9" t="s">
        <v>492</v>
      </c>
      <c r="K264" s="13">
        <f t="shared" si="13"/>
        <v>50</v>
      </c>
      <c r="L264" s="13">
        <f t="shared" si="14"/>
        <v>50</v>
      </c>
      <c r="M264" s="13"/>
      <c r="N264" s="13"/>
      <c r="O264" s="13"/>
      <c r="P264" s="13">
        <v>50</v>
      </c>
      <c r="Q264" s="13"/>
      <c r="R264" s="13"/>
      <c r="S264" s="13"/>
      <c r="T264" s="13"/>
      <c r="U264" s="13"/>
      <c r="V264" s="13"/>
      <c r="W264" s="13"/>
      <c r="X264" s="13"/>
      <c r="Y264" s="13"/>
      <c r="Z264" s="15" t="s">
        <v>136</v>
      </c>
      <c r="AA264" s="15" t="s">
        <v>137</v>
      </c>
      <c r="AB264" s="15" t="s">
        <v>138</v>
      </c>
      <c r="AC264" s="15" t="s">
        <v>138</v>
      </c>
      <c r="AD264" s="15" t="s">
        <v>138</v>
      </c>
      <c r="AE264" s="15" t="s">
        <v>138</v>
      </c>
      <c r="AF264" s="16">
        <v>16</v>
      </c>
      <c r="AG264" s="16">
        <v>55</v>
      </c>
      <c r="AH264" s="16">
        <v>112</v>
      </c>
      <c r="AI264" s="16">
        <v>703</v>
      </c>
      <c r="AJ264" s="15" t="s">
        <v>535</v>
      </c>
      <c r="AK264" s="15" t="s">
        <v>1140</v>
      </c>
      <c r="AL264" s="8"/>
    </row>
    <row r="265" spans="1:38" s="3" customFormat="1" ht="75" customHeight="1" x14ac:dyDescent="0.15">
      <c r="A265" s="8" t="s">
        <v>982</v>
      </c>
      <c r="B265" s="9" t="s">
        <v>1118</v>
      </c>
      <c r="C265" s="8" t="s">
        <v>1141</v>
      </c>
      <c r="D265" s="8" t="s">
        <v>1142</v>
      </c>
      <c r="E265" s="8" t="s">
        <v>376</v>
      </c>
      <c r="F265" s="8" t="s">
        <v>444</v>
      </c>
      <c r="G265" s="10">
        <v>2021</v>
      </c>
      <c r="H265" s="9" t="s">
        <v>490</v>
      </c>
      <c r="I265" s="8" t="s">
        <v>491</v>
      </c>
      <c r="J265" s="9" t="s">
        <v>492</v>
      </c>
      <c r="K265" s="13">
        <f t="shared" si="13"/>
        <v>48</v>
      </c>
      <c r="L265" s="13">
        <f t="shared" si="14"/>
        <v>48</v>
      </c>
      <c r="M265" s="13"/>
      <c r="N265" s="13"/>
      <c r="O265" s="13"/>
      <c r="P265" s="13">
        <v>48</v>
      </c>
      <c r="Q265" s="13"/>
      <c r="R265" s="13"/>
      <c r="S265" s="13"/>
      <c r="T265" s="13"/>
      <c r="U265" s="13"/>
      <c r="V265" s="13"/>
      <c r="W265" s="13"/>
      <c r="X265" s="13"/>
      <c r="Y265" s="13"/>
      <c r="Z265" s="15" t="s">
        <v>136</v>
      </c>
      <c r="AA265" s="15" t="s">
        <v>137</v>
      </c>
      <c r="AB265" s="15" t="s">
        <v>138</v>
      </c>
      <c r="AC265" s="15" t="s">
        <v>138</v>
      </c>
      <c r="AD265" s="15" t="s">
        <v>138</v>
      </c>
      <c r="AE265" s="15" t="s">
        <v>138</v>
      </c>
      <c r="AF265" s="16">
        <v>14</v>
      </c>
      <c r="AG265" s="16">
        <v>41</v>
      </c>
      <c r="AH265" s="16">
        <v>284</v>
      </c>
      <c r="AI265" s="16">
        <v>1060</v>
      </c>
      <c r="AJ265" s="15" t="s">
        <v>535</v>
      </c>
      <c r="AK265" s="15" t="s">
        <v>1143</v>
      </c>
      <c r="AL265" s="8"/>
    </row>
    <row r="266" spans="1:38" s="3" customFormat="1" ht="75" customHeight="1" x14ac:dyDescent="0.15">
      <c r="A266" s="8" t="s">
        <v>982</v>
      </c>
      <c r="B266" s="9" t="s">
        <v>1118</v>
      </c>
      <c r="C266" s="8" t="s">
        <v>1144</v>
      </c>
      <c r="D266" s="8" t="s">
        <v>1145</v>
      </c>
      <c r="E266" s="8" t="s">
        <v>533</v>
      </c>
      <c r="F266" s="8" t="s">
        <v>534</v>
      </c>
      <c r="G266" s="10">
        <v>2021</v>
      </c>
      <c r="H266" s="9" t="s">
        <v>490</v>
      </c>
      <c r="I266" s="8" t="s">
        <v>491</v>
      </c>
      <c r="J266" s="9" t="s">
        <v>492</v>
      </c>
      <c r="K266" s="13">
        <f t="shared" si="13"/>
        <v>48</v>
      </c>
      <c r="L266" s="13">
        <f t="shared" si="14"/>
        <v>48</v>
      </c>
      <c r="M266" s="13"/>
      <c r="N266" s="13">
        <v>48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5" t="s">
        <v>136</v>
      </c>
      <c r="AA266" s="15" t="s">
        <v>137</v>
      </c>
      <c r="AB266" s="15" t="s">
        <v>138</v>
      </c>
      <c r="AC266" s="15" t="s">
        <v>138</v>
      </c>
      <c r="AD266" s="15" t="s">
        <v>138</v>
      </c>
      <c r="AE266" s="15" t="s">
        <v>138</v>
      </c>
      <c r="AF266" s="16">
        <v>24</v>
      </c>
      <c r="AG266" s="16">
        <v>75</v>
      </c>
      <c r="AH266" s="16">
        <v>156</v>
      </c>
      <c r="AI266" s="16">
        <v>469</v>
      </c>
      <c r="AJ266" s="15" t="s">
        <v>535</v>
      </c>
      <c r="AK266" s="15" t="s">
        <v>536</v>
      </c>
      <c r="AL266" s="8"/>
    </row>
    <row r="267" spans="1:38" s="3" customFormat="1" ht="75" customHeight="1" x14ac:dyDescent="0.15">
      <c r="A267" s="8" t="s">
        <v>982</v>
      </c>
      <c r="B267" s="9" t="s">
        <v>1118</v>
      </c>
      <c r="C267" s="8" t="s">
        <v>1146</v>
      </c>
      <c r="D267" s="8" t="s">
        <v>1147</v>
      </c>
      <c r="E267" s="8" t="s">
        <v>533</v>
      </c>
      <c r="F267" s="8" t="s">
        <v>1148</v>
      </c>
      <c r="G267" s="10">
        <v>2021</v>
      </c>
      <c r="H267" s="9" t="s">
        <v>490</v>
      </c>
      <c r="I267" s="8" t="s">
        <v>491</v>
      </c>
      <c r="J267" s="9" t="s">
        <v>492</v>
      </c>
      <c r="K267" s="13">
        <f t="shared" si="13"/>
        <v>49.9</v>
      </c>
      <c r="L267" s="13">
        <f t="shared" si="14"/>
        <v>49.9</v>
      </c>
      <c r="M267" s="13"/>
      <c r="N267" s="13"/>
      <c r="O267" s="13">
        <v>49.9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5" t="s">
        <v>136</v>
      </c>
      <c r="AA267" s="15" t="s">
        <v>137</v>
      </c>
      <c r="AB267" s="15" t="s">
        <v>138</v>
      </c>
      <c r="AC267" s="15" t="s">
        <v>138</v>
      </c>
      <c r="AD267" s="15" t="s">
        <v>138</v>
      </c>
      <c r="AE267" s="15" t="s">
        <v>138</v>
      </c>
      <c r="AF267" s="16">
        <v>55</v>
      </c>
      <c r="AG267" s="16">
        <v>195</v>
      </c>
      <c r="AH267" s="16">
        <v>80</v>
      </c>
      <c r="AI267" s="16">
        <v>320</v>
      </c>
      <c r="AJ267" s="15" t="s">
        <v>535</v>
      </c>
      <c r="AK267" s="15" t="s">
        <v>536</v>
      </c>
      <c r="AL267" s="8"/>
    </row>
    <row r="268" spans="1:38" s="3" customFormat="1" ht="75" customHeight="1" x14ac:dyDescent="0.15">
      <c r="A268" s="8" t="s">
        <v>982</v>
      </c>
      <c r="B268" s="9" t="s">
        <v>1118</v>
      </c>
      <c r="C268" s="8" t="s">
        <v>1149</v>
      </c>
      <c r="D268" s="8" t="s">
        <v>1150</v>
      </c>
      <c r="E268" s="8" t="s">
        <v>241</v>
      </c>
      <c r="F268" s="8" t="s">
        <v>346</v>
      </c>
      <c r="G268" s="10">
        <v>2021</v>
      </c>
      <c r="H268" s="9" t="s">
        <v>490</v>
      </c>
      <c r="I268" s="8" t="s">
        <v>491</v>
      </c>
      <c r="J268" s="9" t="s">
        <v>492</v>
      </c>
      <c r="K268" s="13">
        <f t="shared" si="13"/>
        <v>61.5</v>
      </c>
      <c r="L268" s="13">
        <f t="shared" si="14"/>
        <v>61.5</v>
      </c>
      <c r="M268" s="13"/>
      <c r="N268" s="13"/>
      <c r="O268" s="13">
        <v>61.5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5" t="s">
        <v>136</v>
      </c>
      <c r="AA268" s="15" t="s">
        <v>137</v>
      </c>
      <c r="AB268" s="15" t="s">
        <v>138</v>
      </c>
      <c r="AC268" s="15" t="s">
        <v>138</v>
      </c>
      <c r="AD268" s="15" t="s">
        <v>138</v>
      </c>
      <c r="AE268" s="15" t="s">
        <v>138</v>
      </c>
      <c r="AF268" s="16">
        <v>10</v>
      </c>
      <c r="AG268" s="16">
        <v>28</v>
      </c>
      <c r="AH268" s="16">
        <v>96</v>
      </c>
      <c r="AI268" s="16">
        <v>398</v>
      </c>
      <c r="AJ268" s="15" t="s">
        <v>1151</v>
      </c>
      <c r="AK268" s="15" t="s">
        <v>1152</v>
      </c>
      <c r="AL268" s="8"/>
    </row>
    <row r="269" spans="1:38" s="3" customFormat="1" ht="75" customHeight="1" x14ac:dyDescent="0.15">
      <c r="A269" s="8" t="s">
        <v>982</v>
      </c>
      <c r="B269" s="9" t="s">
        <v>1118</v>
      </c>
      <c r="C269" s="8" t="s">
        <v>1153</v>
      </c>
      <c r="D269" s="8" t="s">
        <v>1154</v>
      </c>
      <c r="E269" s="8" t="s">
        <v>241</v>
      </c>
      <c r="F269" s="8" t="s">
        <v>1056</v>
      </c>
      <c r="G269" s="10">
        <v>2021</v>
      </c>
      <c r="H269" s="9" t="s">
        <v>490</v>
      </c>
      <c r="I269" s="8" t="s">
        <v>491</v>
      </c>
      <c r="J269" s="9" t="s">
        <v>492</v>
      </c>
      <c r="K269" s="13">
        <f t="shared" si="13"/>
        <v>86</v>
      </c>
      <c r="L269" s="13">
        <f t="shared" si="14"/>
        <v>86</v>
      </c>
      <c r="M269" s="13"/>
      <c r="N269" s="13"/>
      <c r="O269" s="13">
        <v>86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5" t="s">
        <v>136</v>
      </c>
      <c r="AA269" s="15" t="s">
        <v>137</v>
      </c>
      <c r="AB269" s="15" t="s">
        <v>138</v>
      </c>
      <c r="AC269" s="15" t="s">
        <v>138</v>
      </c>
      <c r="AD269" s="15" t="s">
        <v>138</v>
      </c>
      <c r="AE269" s="15" t="s">
        <v>138</v>
      </c>
      <c r="AF269" s="16">
        <v>67</v>
      </c>
      <c r="AG269" s="16">
        <v>259</v>
      </c>
      <c r="AH269" s="16">
        <v>572</v>
      </c>
      <c r="AI269" s="16">
        <v>2298</v>
      </c>
      <c r="AJ269" s="15" t="s">
        <v>1155</v>
      </c>
      <c r="AK269" s="15" t="s">
        <v>1156</v>
      </c>
      <c r="AL269" s="8"/>
    </row>
    <row r="270" spans="1:38" s="3" customFormat="1" ht="75" customHeight="1" x14ac:dyDescent="0.15">
      <c r="A270" s="8" t="s">
        <v>982</v>
      </c>
      <c r="B270" s="9" t="s">
        <v>1118</v>
      </c>
      <c r="C270" s="8" t="s">
        <v>1157</v>
      </c>
      <c r="D270" s="8" t="s">
        <v>1158</v>
      </c>
      <c r="E270" s="8" t="s">
        <v>228</v>
      </c>
      <c r="F270" s="8" t="s">
        <v>440</v>
      </c>
      <c r="G270" s="10">
        <v>2021</v>
      </c>
      <c r="H270" s="9" t="s">
        <v>490</v>
      </c>
      <c r="I270" s="8" t="s">
        <v>491</v>
      </c>
      <c r="J270" s="9" t="s">
        <v>492</v>
      </c>
      <c r="K270" s="13">
        <f t="shared" si="13"/>
        <v>98</v>
      </c>
      <c r="L270" s="13">
        <f t="shared" si="14"/>
        <v>98</v>
      </c>
      <c r="M270" s="13"/>
      <c r="N270" s="13"/>
      <c r="O270" s="13">
        <v>98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5" t="s">
        <v>136</v>
      </c>
      <c r="AA270" s="15" t="s">
        <v>137</v>
      </c>
      <c r="AB270" s="15" t="s">
        <v>138</v>
      </c>
      <c r="AC270" s="15" t="s">
        <v>138</v>
      </c>
      <c r="AD270" s="15" t="s">
        <v>138</v>
      </c>
      <c r="AE270" s="15" t="s">
        <v>138</v>
      </c>
      <c r="AF270" s="16">
        <v>4</v>
      </c>
      <c r="AG270" s="16">
        <v>9</v>
      </c>
      <c r="AH270" s="16">
        <v>87</v>
      </c>
      <c r="AI270" s="16">
        <v>340</v>
      </c>
      <c r="AJ270" s="15" t="s">
        <v>1159</v>
      </c>
      <c r="AK270" s="15" t="s">
        <v>1160</v>
      </c>
      <c r="AL270" s="8"/>
    </row>
    <row r="271" spans="1:38" s="3" customFormat="1" ht="75" customHeight="1" x14ac:dyDescent="0.15">
      <c r="A271" s="8" t="s">
        <v>982</v>
      </c>
      <c r="B271" s="9" t="s">
        <v>1118</v>
      </c>
      <c r="C271" s="8" t="s">
        <v>1161</v>
      </c>
      <c r="D271" s="8" t="s">
        <v>1162</v>
      </c>
      <c r="E271" s="8" t="s">
        <v>228</v>
      </c>
      <c r="F271" s="8" t="s">
        <v>237</v>
      </c>
      <c r="G271" s="10">
        <v>2021</v>
      </c>
      <c r="H271" s="9" t="s">
        <v>490</v>
      </c>
      <c r="I271" s="8" t="s">
        <v>491</v>
      </c>
      <c r="J271" s="9" t="s">
        <v>492</v>
      </c>
      <c r="K271" s="13">
        <f t="shared" si="13"/>
        <v>22</v>
      </c>
      <c r="L271" s="13">
        <f t="shared" si="14"/>
        <v>22</v>
      </c>
      <c r="M271" s="13"/>
      <c r="N271" s="13"/>
      <c r="O271" s="13">
        <v>22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5" t="s">
        <v>136</v>
      </c>
      <c r="AA271" s="15" t="s">
        <v>137</v>
      </c>
      <c r="AB271" s="15" t="s">
        <v>138</v>
      </c>
      <c r="AC271" s="15" t="s">
        <v>138</v>
      </c>
      <c r="AD271" s="15" t="s">
        <v>138</v>
      </c>
      <c r="AE271" s="15" t="s">
        <v>138</v>
      </c>
      <c r="AF271" s="16">
        <v>3</v>
      </c>
      <c r="AG271" s="16">
        <v>12</v>
      </c>
      <c r="AH271" s="16">
        <v>40</v>
      </c>
      <c r="AI271" s="16">
        <v>90</v>
      </c>
      <c r="AJ271" s="15" t="s">
        <v>1159</v>
      </c>
      <c r="AK271" s="15" t="s">
        <v>1163</v>
      </c>
      <c r="AL271" s="8"/>
    </row>
    <row r="272" spans="1:38" s="3" customFormat="1" ht="75" customHeight="1" x14ac:dyDescent="0.15">
      <c r="A272" s="8" t="s">
        <v>982</v>
      </c>
      <c r="B272" s="9" t="s">
        <v>1118</v>
      </c>
      <c r="C272" s="8" t="s">
        <v>1164</v>
      </c>
      <c r="D272" s="8" t="s">
        <v>1165</v>
      </c>
      <c r="E272" s="8" t="s">
        <v>246</v>
      </c>
      <c r="F272" s="8" t="s">
        <v>681</v>
      </c>
      <c r="G272" s="10">
        <v>2021</v>
      </c>
      <c r="H272" s="9" t="s">
        <v>490</v>
      </c>
      <c r="I272" s="8" t="s">
        <v>491</v>
      </c>
      <c r="J272" s="9" t="s">
        <v>492</v>
      </c>
      <c r="K272" s="13">
        <f t="shared" si="13"/>
        <v>15</v>
      </c>
      <c r="L272" s="13">
        <f t="shared" si="14"/>
        <v>15</v>
      </c>
      <c r="M272" s="13"/>
      <c r="N272" s="13">
        <v>15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5" t="s">
        <v>136</v>
      </c>
      <c r="AA272" s="15" t="s">
        <v>137</v>
      </c>
      <c r="AB272" s="15" t="s">
        <v>138</v>
      </c>
      <c r="AC272" s="15" t="s">
        <v>138</v>
      </c>
      <c r="AD272" s="15" t="s">
        <v>138</v>
      </c>
      <c r="AE272" s="15" t="s">
        <v>138</v>
      </c>
      <c r="AF272" s="16">
        <v>19</v>
      </c>
      <c r="AG272" s="16">
        <v>46</v>
      </c>
      <c r="AH272" s="16">
        <v>517</v>
      </c>
      <c r="AI272" s="16">
        <v>1936</v>
      </c>
      <c r="AJ272" s="15" t="s">
        <v>990</v>
      </c>
      <c r="AK272" s="15" t="s">
        <v>1166</v>
      </c>
      <c r="AL272" s="8"/>
    </row>
    <row r="273" spans="1:38" s="3" customFormat="1" ht="75" customHeight="1" x14ac:dyDescent="0.15">
      <c r="A273" s="8" t="s">
        <v>982</v>
      </c>
      <c r="B273" s="9" t="s">
        <v>1118</v>
      </c>
      <c r="C273" s="8" t="s">
        <v>1167</v>
      </c>
      <c r="D273" s="8" t="s">
        <v>1168</v>
      </c>
      <c r="E273" s="8" t="s">
        <v>246</v>
      </c>
      <c r="F273" s="8" t="s">
        <v>1169</v>
      </c>
      <c r="G273" s="10">
        <v>2021</v>
      </c>
      <c r="H273" s="9" t="s">
        <v>490</v>
      </c>
      <c r="I273" s="8" t="s">
        <v>491</v>
      </c>
      <c r="J273" s="9" t="s">
        <v>492</v>
      </c>
      <c r="K273" s="13">
        <f t="shared" si="13"/>
        <v>50</v>
      </c>
      <c r="L273" s="13">
        <f t="shared" si="14"/>
        <v>50</v>
      </c>
      <c r="M273" s="13"/>
      <c r="N273" s="13">
        <v>50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5" t="s">
        <v>136</v>
      </c>
      <c r="AA273" s="15" t="s">
        <v>137</v>
      </c>
      <c r="AB273" s="15" t="s">
        <v>138</v>
      </c>
      <c r="AC273" s="15" t="s">
        <v>138</v>
      </c>
      <c r="AD273" s="15" t="s">
        <v>138</v>
      </c>
      <c r="AE273" s="15" t="s">
        <v>138</v>
      </c>
      <c r="AF273" s="16">
        <v>15</v>
      </c>
      <c r="AG273" s="16">
        <v>51</v>
      </c>
      <c r="AH273" s="16">
        <v>421</v>
      </c>
      <c r="AI273" s="16">
        <v>1571</v>
      </c>
      <c r="AJ273" s="15" t="s">
        <v>990</v>
      </c>
      <c r="AK273" s="15" t="s">
        <v>1166</v>
      </c>
      <c r="AL273" s="8"/>
    </row>
    <row r="274" spans="1:38" s="3" customFormat="1" ht="75" customHeight="1" x14ac:dyDescent="0.15">
      <c r="A274" s="8" t="s">
        <v>982</v>
      </c>
      <c r="B274" s="9" t="s">
        <v>1118</v>
      </c>
      <c r="C274" s="8" t="s">
        <v>1170</v>
      </c>
      <c r="D274" s="8" t="s">
        <v>1171</v>
      </c>
      <c r="E274" s="8" t="s">
        <v>1172</v>
      </c>
      <c r="F274" s="8" t="s">
        <v>1173</v>
      </c>
      <c r="G274" s="10">
        <v>2021</v>
      </c>
      <c r="H274" s="9" t="s">
        <v>490</v>
      </c>
      <c r="I274" s="8" t="s">
        <v>491</v>
      </c>
      <c r="J274" s="9" t="s">
        <v>492</v>
      </c>
      <c r="K274" s="13">
        <f t="shared" si="13"/>
        <v>54</v>
      </c>
      <c r="L274" s="13">
        <f t="shared" si="14"/>
        <v>54</v>
      </c>
      <c r="M274" s="13"/>
      <c r="N274" s="13">
        <v>54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5" t="s">
        <v>136</v>
      </c>
      <c r="AA274" s="15" t="s">
        <v>137</v>
      </c>
      <c r="AB274" s="15" t="s">
        <v>138</v>
      </c>
      <c r="AC274" s="15" t="s">
        <v>138</v>
      </c>
      <c r="AD274" s="15" t="s">
        <v>138</v>
      </c>
      <c r="AE274" s="15" t="s">
        <v>138</v>
      </c>
      <c r="AF274" s="16">
        <v>6</v>
      </c>
      <c r="AG274" s="16">
        <v>23</v>
      </c>
      <c r="AH274" s="16">
        <v>41</v>
      </c>
      <c r="AI274" s="16">
        <v>185</v>
      </c>
      <c r="AJ274" s="15" t="s">
        <v>529</v>
      </c>
      <c r="AK274" s="15" t="s">
        <v>1174</v>
      </c>
      <c r="AL274" s="8"/>
    </row>
    <row r="275" spans="1:38" s="3" customFormat="1" ht="75" customHeight="1" x14ac:dyDescent="0.15">
      <c r="A275" s="8" t="s">
        <v>982</v>
      </c>
      <c r="B275" s="9" t="s">
        <v>1118</v>
      </c>
      <c r="C275" s="8" t="s">
        <v>1175</v>
      </c>
      <c r="D275" s="8" t="s">
        <v>1176</v>
      </c>
      <c r="E275" s="8" t="s">
        <v>169</v>
      </c>
      <c r="F275" s="8" t="s">
        <v>1177</v>
      </c>
      <c r="G275" s="10">
        <v>2021</v>
      </c>
      <c r="H275" s="9" t="s">
        <v>490</v>
      </c>
      <c r="I275" s="8" t="s">
        <v>491</v>
      </c>
      <c r="J275" s="9" t="s">
        <v>492</v>
      </c>
      <c r="K275" s="13">
        <f t="shared" si="13"/>
        <v>50</v>
      </c>
      <c r="L275" s="13">
        <f t="shared" si="14"/>
        <v>50</v>
      </c>
      <c r="M275" s="13"/>
      <c r="N275" s="13">
        <v>50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5" t="s">
        <v>136</v>
      </c>
      <c r="AA275" s="15" t="s">
        <v>137</v>
      </c>
      <c r="AB275" s="15" t="s">
        <v>138</v>
      </c>
      <c r="AC275" s="15" t="s">
        <v>138</v>
      </c>
      <c r="AD275" s="15" t="s">
        <v>138</v>
      </c>
      <c r="AE275" s="15" t="s">
        <v>138</v>
      </c>
      <c r="AF275" s="16">
        <v>15</v>
      </c>
      <c r="AG275" s="16">
        <v>72</v>
      </c>
      <c r="AH275" s="16">
        <v>632</v>
      </c>
      <c r="AI275" s="16">
        <v>2390</v>
      </c>
      <c r="AJ275" s="15" t="s">
        <v>535</v>
      </c>
      <c r="AK275" s="15" t="s">
        <v>1178</v>
      </c>
      <c r="AL275" s="8"/>
    </row>
    <row r="276" spans="1:38" s="3" customFormat="1" ht="75" customHeight="1" x14ac:dyDescent="0.15">
      <c r="A276" s="8" t="s">
        <v>982</v>
      </c>
      <c r="B276" s="9" t="s">
        <v>1118</v>
      </c>
      <c r="C276" s="8" t="s">
        <v>1179</v>
      </c>
      <c r="D276" s="8" t="s">
        <v>1180</v>
      </c>
      <c r="E276" s="8" t="s">
        <v>169</v>
      </c>
      <c r="F276" s="8" t="s">
        <v>1177</v>
      </c>
      <c r="G276" s="10">
        <v>2021</v>
      </c>
      <c r="H276" s="9" t="s">
        <v>490</v>
      </c>
      <c r="I276" s="8" t="s">
        <v>491</v>
      </c>
      <c r="J276" s="9" t="s">
        <v>492</v>
      </c>
      <c r="K276" s="13">
        <f t="shared" si="13"/>
        <v>36.5</v>
      </c>
      <c r="L276" s="13">
        <f t="shared" si="14"/>
        <v>36.5</v>
      </c>
      <c r="M276" s="13"/>
      <c r="N276" s="13">
        <v>36.5</v>
      </c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5" t="s">
        <v>136</v>
      </c>
      <c r="AA276" s="15" t="s">
        <v>137</v>
      </c>
      <c r="AB276" s="15" t="s">
        <v>138</v>
      </c>
      <c r="AC276" s="15" t="s">
        <v>138</v>
      </c>
      <c r="AD276" s="15" t="s">
        <v>138</v>
      </c>
      <c r="AE276" s="15" t="s">
        <v>138</v>
      </c>
      <c r="AF276" s="16">
        <v>15</v>
      </c>
      <c r="AG276" s="16">
        <v>72</v>
      </c>
      <c r="AH276" s="16">
        <v>632</v>
      </c>
      <c r="AI276" s="16">
        <v>2390</v>
      </c>
      <c r="AJ276" s="15" t="s">
        <v>535</v>
      </c>
      <c r="AK276" s="15" t="s">
        <v>1178</v>
      </c>
      <c r="AL276" s="8"/>
    </row>
    <row r="277" spans="1:38" s="3" customFormat="1" ht="75" customHeight="1" x14ac:dyDescent="0.15">
      <c r="A277" s="8" t="s">
        <v>982</v>
      </c>
      <c r="B277" s="9" t="s">
        <v>1118</v>
      </c>
      <c r="C277" s="8" t="s">
        <v>1181</v>
      </c>
      <c r="D277" s="8" t="s">
        <v>1182</v>
      </c>
      <c r="E277" s="8" t="s">
        <v>169</v>
      </c>
      <c r="F277" s="8" t="s">
        <v>182</v>
      </c>
      <c r="G277" s="10">
        <v>2021</v>
      </c>
      <c r="H277" s="9" t="s">
        <v>490</v>
      </c>
      <c r="I277" s="8" t="s">
        <v>491</v>
      </c>
      <c r="J277" s="9" t="s">
        <v>492</v>
      </c>
      <c r="K277" s="13">
        <f t="shared" si="13"/>
        <v>50</v>
      </c>
      <c r="L277" s="13">
        <f t="shared" si="14"/>
        <v>50</v>
      </c>
      <c r="M277" s="13"/>
      <c r="N277" s="13"/>
      <c r="O277" s="13">
        <v>50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5" t="s">
        <v>136</v>
      </c>
      <c r="AA277" s="15" t="s">
        <v>137</v>
      </c>
      <c r="AB277" s="15" t="s">
        <v>138</v>
      </c>
      <c r="AC277" s="15" t="s">
        <v>138</v>
      </c>
      <c r="AD277" s="15" t="s">
        <v>138</v>
      </c>
      <c r="AE277" s="15" t="s">
        <v>138</v>
      </c>
      <c r="AF277" s="16">
        <v>18</v>
      </c>
      <c r="AG277" s="16">
        <v>71</v>
      </c>
      <c r="AH277" s="16">
        <v>207</v>
      </c>
      <c r="AI277" s="16">
        <v>753</v>
      </c>
      <c r="AJ277" s="15" t="s">
        <v>535</v>
      </c>
      <c r="AK277" s="15" t="s">
        <v>1183</v>
      </c>
      <c r="AL277" s="8"/>
    </row>
    <row r="278" spans="1:38" s="3" customFormat="1" ht="75" customHeight="1" x14ac:dyDescent="0.15">
      <c r="A278" s="8" t="s">
        <v>982</v>
      </c>
      <c r="B278" s="9" t="s">
        <v>1118</v>
      </c>
      <c r="C278" s="8" t="s">
        <v>1184</v>
      </c>
      <c r="D278" s="8" t="s">
        <v>1185</v>
      </c>
      <c r="E278" s="8" t="s">
        <v>169</v>
      </c>
      <c r="F278" s="8" t="s">
        <v>1186</v>
      </c>
      <c r="G278" s="10">
        <v>2021</v>
      </c>
      <c r="H278" s="9" t="s">
        <v>490</v>
      </c>
      <c r="I278" s="8" t="s">
        <v>491</v>
      </c>
      <c r="J278" s="9" t="s">
        <v>492</v>
      </c>
      <c r="K278" s="13">
        <f t="shared" si="13"/>
        <v>46</v>
      </c>
      <c r="L278" s="13">
        <f t="shared" si="14"/>
        <v>46</v>
      </c>
      <c r="M278" s="13"/>
      <c r="N278" s="13">
        <v>46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5" t="s">
        <v>136</v>
      </c>
      <c r="AA278" s="15" t="s">
        <v>137</v>
      </c>
      <c r="AB278" s="15" t="s">
        <v>138</v>
      </c>
      <c r="AC278" s="15" t="s">
        <v>138</v>
      </c>
      <c r="AD278" s="15" t="s">
        <v>138</v>
      </c>
      <c r="AE278" s="15" t="s">
        <v>138</v>
      </c>
      <c r="AF278" s="16">
        <v>10</v>
      </c>
      <c r="AG278" s="16">
        <v>45</v>
      </c>
      <c r="AH278" s="16">
        <v>89</v>
      </c>
      <c r="AI278" s="16">
        <v>314</v>
      </c>
      <c r="AJ278" s="15" t="s">
        <v>535</v>
      </c>
      <c r="AK278" s="15" t="s">
        <v>1187</v>
      </c>
      <c r="AL278" s="8"/>
    </row>
    <row r="279" spans="1:38" s="3" customFormat="1" ht="75" customHeight="1" x14ac:dyDescent="0.15">
      <c r="A279" s="8" t="s">
        <v>982</v>
      </c>
      <c r="B279" s="9" t="s">
        <v>1118</v>
      </c>
      <c r="C279" s="8" t="s">
        <v>1188</v>
      </c>
      <c r="D279" s="8" t="s">
        <v>1189</v>
      </c>
      <c r="E279" s="8" t="s">
        <v>169</v>
      </c>
      <c r="F279" s="8" t="s">
        <v>1190</v>
      </c>
      <c r="G279" s="10">
        <v>2021</v>
      </c>
      <c r="H279" s="9" t="s">
        <v>490</v>
      </c>
      <c r="I279" s="8" t="s">
        <v>491</v>
      </c>
      <c r="J279" s="9" t="s">
        <v>492</v>
      </c>
      <c r="K279" s="13">
        <f t="shared" si="13"/>
        <v>50</v>
      </c>
      <c r="L279" s="13">
        <f t="shared" si="14"/>
        <v>50</v>
      </c>
      <c r="M279" s="13"/>
      <c r="N279" s="13"/>
      <c r="O279" s="13">
        <v>50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5" t="s">
        <v>136</v>
      </c>
      <c r="AA279" s="15" t="s">
        <v>137</v>
      </c>
      <c r="AB279" s="15" t="s">
        <v>138</v>
      </c>
      <c r="AC279" s="15" t="s">
        <v>138</v>
      </c>
      <c r="AD279" s="15" t="s">
        <v>138</v>
      </c>
      <c r="AE279" s="15" t="s">
        <v>138</v>
      </c>
      <c r="AF279" s="16">
        <v>32</v>
      </c>
      <c r="AG279" s="16">
        <v>95</v>
      </c>
      <c r="AH279" s="16">
        <v>76</v>
      </c>
      <c r="AI279" s="16">
        <v>258</v>
      </c>
      <c r="AJ279" s="15" t="s">
        <v>1191</v>
      </c>
      <c r="AK279" s="15" t="s">
        <v>1192</v>
      </c>
      <c r="AL279" s="8"/>
    </row>
    <row r="280" spans="1:38" s="3" customFormat="1" ht="75" customHeight="1" x14ac:dyDescent="0.15">
      <c r="A280" s="8" t="s">
        <v>982</v>
      </c>
      <c r="B280" s="9" t="s">
        <v>1118</v>
      </c>
      <c r="C280" s="8" t="s">
        <v>1193</v>
      </c>
      <c r="D280" s="8" t="s">
        <v>1194</v>
      </c>
      <c r="E280" s="8" t="s">
        <v>169</v>
      </c>
      <c r="F280" s="8" t="s">
        <v>1195</v>
      </c>
      <c r="G280" s="10">
        <v>2021</v>
      </c>
      <c r="H280" s="9" t="s">
        <v>490</v>
      </c>
      <c r="I280" s="8" t="s">
        <v>491</v>
      </c>
      <c r="J280" s="9" t="s">
        <v>492</v>
      </c>
      <c r="K280" s="13">
        <f t="shared" si="13"/>
        <v>50</v>
      </c>
      <c r="L280" s="13">
        <f t="shared" si="14"/>
        <v>50</v>
      </c>
      <c r="M280" s="13"/>
      <c r="N280" s="13"/>
      <c r="O280" s="13">
        <v>50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5" t="s">
        <v>136</v>
      </c>
      <c r="AA280" s="15" t="s">
        <v>137</v>
      </c>
      <c r="AB280" s="15" t="s">
        <v>138</v>
      </c>
      <c r="AC280" s="15" t="s">
        <v>138</v>
      </c>
      <c r="AD280" s="15" t="s">
        <v>138</v>
      </c>
      <c r="AE280" s="15" t="s">
        <v>138</v>
      </c>
      <c r="AF280" s="16">
        <v>11</v>
      </c>
      <c r="AG280" s="16">
        <v>49</v>
      </c>
      <c r="AH280" s="16">
        <v>82</v>
      </c>
      <c r="AI280" s="16">
        <v>247</v>
      </c>
      <c r="AJ280" s="15" t="s">
        <v>529</v>
      </c>
      <c r="AK280" s="15" t="s">
        <v>1196</v>
      </c>
      <c r="AL280" s="8"/>
    </row>
    <row r="281" spans="1:38" s="3" customFormat="1" ht="75" customHeight="1" x14ac:dyDescent="0.15">
      <c r="A281" s="8" t="s">
        <v>982</v>
      </c>
      <c r="B281" s="9" t="s">
        <v>1118</v>
      </c>
      <c r="C281" s="8" t="s">
        <v>1197</v>
      </c>
      <c r="D281" s="8" t="s">
        <v>1198</v>
      </c>
      <c r="E281" s="8" t="s">
        <v>169</v>
      </c>
      <c r="F281" s="8" t="s">
        <v>170</v>
      </c>
      <c r="G281" s="10">
        <v>2021</v>
      </c>
      <c r="H281" s="9" t="s">
        <v>490</v>
      </c>
      <c r="I281" s="8" t="s">
        <v>491</v>
      </c>
      <c r="J281" s="9" t="s">
        <v>492</v>
      </c>
      <c r="K281" s="13">
        <f t="shared" si="13"/>
        <v>50</v>
      </c>
      <c r="L281" s="13">
        <f t="shared" si="14"/>
        <v>50</v>
      </c>
      <c r="M281" s="13"/>
      <c r="N281" s="13">
        <v>50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5" t="s">
        <v>136</v>
      </c>
      <c r="AA281" s="15" t="s">
        <v>137</v>
      </c>
      <c r="AB281" s="15" t="s">
        <v>138</v>
      </c>
      <c r="AC281" s="15" t="s">
        <v>138</v>
      </c>
      <c r="AD281" s="15" t="s">
        <v>138</v>
      </c>
      <c r="AE281" s="15" t="s">
        <v>138</v>
      </c>
      <c r="AF281" s="16">
        <v>16</v>
      </c>
      <c r="AG281" s="16">
        <v>65</v>
      </c>
      <c r="AH281" s="16">
        <v>144</v>
      </c>
      <c r="AI281" s="16">
        <v>526</v>
      </c>
      <c r="AJ281" s="15" t="s">
        <v>529</v>
      </c>
      <c r="AK281" s="15" t="s">
        <v>1199</v>
      </c>
      <c r="AL281" s="8"/>
    </row>
    <row r="282" spans="1:38" s="3" customFormat="1" ht="75" customHeight="1" x14ac:dyDescent="0.15">
      <c r="A282" s="8" t="s">
        <v>982</v>
      </c>
      <c r="B282" s="9" t="s">
        <v>1118</v>
      </c>
      <c r="C282" s="8" t="s">
        <v>1184</v>
      </c>
      <c r="D282" s="8" t="s">
        <v>1200</v>
      </c>
      <c r="E282" s="8" t="s">
        <v>169</v>
      </c>
      <c r="F282" s="8" t="s">
        <v>1186</v>
      </c>
      <c r="G282" s="10">
        <v>2021</v>
      </c>
      <c r="H282" s="9" t="s">
        <v>490</v>
      </c>
      <c r="I282" s="8" t="s">
        <v>491</v>
      </c>
      <c r="J282" s="9" t="s">
        <v>492</v>
      </c>
      <c r="K282" s="13">
        <f t="shared" si="13"/>
        <v>35.200000000000003</v>
      </c>
      <c r="L282" s="13">
        <f t="shared" si="14"/>
        <v>35.200000000000003</v>
      </c>
      <c r="M282" s="13"/>
      <c r="N282" s="13">
        <v>35.200000000000003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5" t="s">
        <v>136</v>
      </c>
      <c r="AA282" s="15" t="s">
        <v>137</v>
      </c>
      <c r="AB282" s="15" t="s">
        <v>138</v>
      </c>
      <c r="AC282" s="15" t="s">
        <v>138</v>
      </c>
      <c r="AD282" s="15" t="s">
        <v>138</v>
      </c>
      <c r="AE282" s="15" t="s">
        <v>138</v>
      </c>
      <c r="AF282" s="16">
        <v>11</v>
      </c>
      <c r="AG282" s="16">
        <v>48</v>
      </c>
      <c r="AH282" s="16">
        <v>36</v>
      </c>
      <c r="AI282" s="16">
        <v>259</v>
      </c>
      <c r="AJ282" s="15" t="s">
        <v>535</v>
      </c>
      <c r="AK282" s="15" t="s">
        <v>1201</v>
      </c>
      <c r="AL282" s="8"/>
    </row>
    <row r="283" spans="1:38" s="3" customFormat="1" ht="75" customHeight="1" x14ac:dyDescent="0.15">
      <c r="A283" s="8" t="s">
        <v>982</v>
      </c>
      <c r="B283" s="9" t="s">
        <v>1118</v>
      </c>
      <c r="C283" s="8" t="s">
        <v>1202</v>
      </c>
      <c r="D283" s="8" t="s">
        <v>1203</v>
      </c>
      <c r="E283" s="8" t="s">
        <v>195</v>
      </c>
      <c r="F283" s="8" t="s">
        <v>1204</v>
      </c>
      <c r="G283" s="10">
        <v>2021</v>
      </c>
      <c r="H283" s="9" t="s">
        <v>490</v>
      </c>
      <c r="I283" s="8" t="s">
        <v>491</v>
      </c>
      <c r="J283" s="9" t="s">
        <v>492</v>
      </c>
      <c r="K283" s="13">
        <f t="shared" si="13"/>
        <v>30</v>
      </c>
      <c r="L283" s="13">
        <f t="shared" si="14"/>
        <v>30</v>
      </c>
      <c r="M283" s="13"/>
      <c r="N283" s="13">
        <v>30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5" t="s">
        <v>136</v>
      </c>
      <c r="AA283" s="15" t="s">
        <v>137</v>
      </c>
      <c r="AB283" s="15" t="s">
        <v>138</v>
      </c>
      <c r="AC283" s="15" t="s">
        <v>138</v>
      </c>
      <c r="AD283" s="15" t="s">
        <v>138</v>
      </c>
      <c r="AE283" s="15" t="s">
        <v>138</v>
      </c>
      <c r="AF283" s="16">
        <v>5</v>
      </c>
      <c r="AG283" s="16">
        <v>18</v>
      </c>
      <c r="AH283" s="16">
        <v>5</v>
      </c>
      <c r="AI283" s="16">
        <v>18</v>
      </c>
      <c r="AJ283" s="15" t="s">
        <v>1205</v>
      </c>
      <c r="AK283" s="15" t="s">
        <v>1206</v>
      </c>
      <c r="AL283" s="8"/>
    </row>
    <row r="284" spans="1:38" s="3" customFormat="1" ht="75" customHeight="1" x14ac:dyDescent="0.15">
      <c r="A284" s="8" t="s">
        <v>982</v>
      </c>
      <c r="B284" s="9" t="s">
        <v>1118</v>
      </c>
      <c r="C284" s="8" t="s">
        <v>1207</v>
      </c>
      <c r="D284" s="8" t="s">
        <v>1208</v>
      </c>
      <c r="E284" s="8" t="s">
        <v>195</v>
      </c>
      <c r="F284" s="8" t="s">
        <v>1209</v>
      </c>
      <c r="G284" s="10">
        <v>2021</v>
      </c>
      <c r="H284" s="9" t="s">
        <v>490</v>
      </c>
      <c r="I284" s="8" t="s">
        <v>491</v>
      </c>
      <c r="J284" s="9" t="s">
        <v>492</v>
      </c>
      <c r="K284" s="13">
        <f t="shared" si="13"/>
        <v>35</v>
      </c>
      <c r="L284" s="13">
        <f t="shared" si="14"/>
        <v>35</v>
      </c>
      <c r="M284" s="13"/>
      <c r="N284" s="13"/>
      <c r="O284" s="13">
        <v>35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5" t="s">
        <v>136</v>
      </c>
      <c r="AA284" s="15" t="s">
        <v>137</v>
      </c>
      <c r="AB284" s="15" t="s">
        <v>138</v>
      </c>
      <c r="AC284" s="15" t="s">
        <v>138</v>
      </c>
      <c r="AD284" s="15" t="s">
        <v>138</v>
      </c>
      <c r="AE284" s="15" t="s">
        <v>138</v>
      </c>
      <c r="AF284" s="16">
        <v>14</v>
      </c>
      <c r="AG284" s="16">
        <v>54</v>
      </c>
      <c r="AH284" s="16">
        <v>592</v>
      </c>
      <c r="AI284" s="16">
        <v>2155</v>
      </c>
      <c r="AJ284" s="15" t="s">
        <v>1205</v>
      </c>
      <c r="AK284" s="15" t="s">
        <v>1206</v>
      </c>
      <c r="AL284" s="8"/>
    </row>
    <row r="285" spans="1:38" s="3" customFormat="1" ht="75" customHeight="1" x14ac:dyDescent="0.15">
      <c r="A285" s="8" t="s">
        <v>982</v>
      </c>
      <c r="B285" s="9" t="s">
        <v>1118</v>
      </c>
      <c r="C285" s="8" t="s">
        <v>1210</v>
      </c>
      <c r="D285" s="8" t="s">
        <v>1211</v>
      </c>
      <c r="E285" s="8" t="s">
        <v>195</v>
      </c>
      <c r="F285" s="8" t="s">
        <v>1212</v>
      </c>
      <c r="G285" s="10">
        <v>2021</v>
      </c>
      <c r="H285" s="9" t="s">
        <v>490</v>
      </c>
      <c r="I285" s="8" t="s">
        <v>491</v>
      </c>
      <c r="J285" s="9" t="s">
        <v>492</v>
      </c>
      <c r="K285" s="13">
        <f t="shared" si="13"/>
        <v>49.8</v>
      </c>
      <c r="L285" s="13">
        <f t="shared" si="14"/>
        <v>49.8</v>
      </c>
      <c r="M285" s="13"/>
      <c r="N285" s="13"/>
      <c r="O285" s="13">
        <v>49.8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5" t="s">
        <v>136</v>
      </c>
      <c r="AA285" s="15" t="s">
        <v>137</v>
      </c>
      <c r="AB285" s="15" t="s">
        <v>138</v>
      </c>
      <c r="AC285" s="15" t="s">
        <v>138</v>
      </c>
      <c r="AD285" s="15" t="s">
        <v>138</v>
      </c>
      <c r="AE285" s="15" t="s">
        <v>138</v>
      </c>
      <c r="AF285" s="16">
        <v>18</v>
      </c>
      <c r="AG285" s="16">
        <v>72</v>
      </c>
      <c r="AH285" s="16">
        <v>121</v>
      </c>
      <c r="AI285" s="16">
        <v>665</v>
      </c>
      <c r="AJ285" s="15" t="s">
        <v>1205</v>
      </c>
      <c r="AK285" s="15" t="s">
        <v>1206</v>
      </c>
      <c r="AL285" s="8"/>
    </row>
    <row r="286" spans="1:38" s="3" customFormat="1" ht="75" customHeight="1" x14ac:dyDescent="0.15">
      <c r="A286" s="8" t="s">
        <v>982</v>
      </c>
      <c r="B286" s="9" t="s">
        <v>1118</v>
      </c>
      <c r="C286" s="8" t="s">
        <v>1213</v>
      </c>
      <c r="D286" s="8" t="s">
        <v>1214</v>
      </c>
      <c r="E286" s="8" t="s">
        <v>195</v>
      </c>
      <c r="F286" s="8" t="s">
        <v>794</v>
      </c>
      <c r="G286" s="10">
        <v>2021</v>
      </c>
      <c r="H286" s="9" t="s">
        <v>490</v>
      </c>
      <c r="I286" s="8" t="s">
        <v>491</v>
      </c>
      <c r="J286" s="9" t="s">
        <v>492</v>
      </c>
      <c r="K286" s="13">
        <f t="shared" si="13"/>
        <v>50</v>
      </c>
      <c r="L286" s="13">
        <f t="shared" si="14"/>
        <v>50</v>
      </c>
      <c r="M286" s="13"/>
      <c r="N286" s="13"/>
      <c r="O286" s="13">
        <v>50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5" t="s">
        <v>136</v>
      </c>
      <c r="AA286" s="15" t="s">
        <v>137</v>
      </c>
      <c r="AB286" s="15" t="s">
        <v>138</v>
      </c>
      <c r="AC286" s="15" t="s">
        <v>138</v>
      </c>
      <c r="AD286" s="15" t="s">
        <v>138</v>
      </c>
      <c r="AE286" s="15" t="s">
        <v>138</v>
      </c>
      <c r="AF286" s="16">
        <v>12</v>
      </c>
      <c r="AG286" s="16">
        <v>60</v>
      </c>
      <c r="AH286" s="16">
        <v>48</v>
      </c>
      <c r="AI286" s="16">
        <v>268</v>
      </c>
      <c r="AJ286" s="15" t="s">
        <v>1205</v>
      </c>
      <c r="AK286" s="15" t="s">
        <v>1206</v>
      </c>
      <c r="AL286" s="8"/>
    </row>
    <row r="287" spans="1:38" s="3" customFormat="1" ht="75" customHeight="1" x14ac:dyDescent="0.15">
      <c r="A287" s="8" t="s">
        <v>982</v>
      </c>
      <c r="B287" s="9" t="s">
        <v>1118</v>
      </c>
      <c r="C287" s="8" t="s">
        <v>1215</v>
      </c>
      <c r="D287" s="8" t="s">
        <v>1216</v>
      </c>
      <c r="E287" s="8" t="s">
        <v>1217</v>
      </c>
      <c r="F287" s="8" t="s">
        <v>1218</v>
      </c>
      <c r="G287" s="10">
        <v>2021</v>
      </c>
      <c r="H287" s="9" t="s">
        <v>490</v>
      </c>
      <c r="I287" s="8" t="s">
        <v>491</v>
      </c>
      <c r="J287" s="9" t="s">
        <v>492</v>
      </c>
      <c r="K287" s="13">
        <f t="shared" si="13"/>
        <v>50</v>
      </c>
      <c r="L287" s="13">
        <f t="shared" si="14"/>
        <v>50</v>
      </c>
      <c r="M287" s="13"/>
      <c r="N287" s="13">
        <v>50</v>
      </c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5" t="s">
        <v>136</v>
      </c>
      <c r="AA287" s="15" t="s">
        <v>137</v>
      </c>
      <c r="AB287" s="15" t="s">
        <v>138</v>
      </c>
      <c r="AC287" s="15" t="s">
        <v>138</v>
      </c>
      <c r="AD287" s="15" t="s">
        <v>138</v>
      </c>
      <c r="AE287" s="15" t="s">
        <v>138</v>
      </c>
      <c r="AF287" s="16">
        <v>4</v>
      </c>
      <c r="AG287" s="16">
        <v>15</v>
      </c>
      <c r="AH287" s="16">
        <v>56</v>
      </c>
      <c r="AI287" s="16">
        <v>275</v>
      </c>
      <c r="AJ287" s="15" t="s">
        <v>1038</v>
      </c>
      <c r="AK287" s="15" t="s">
        <v>1206</v>
      </c>
      <c r="AL287" s="8"/>
    </row>
    <row r="288" spans="1:38" s="3" customFormat="1" ht="75" customHeight="1" x14ac:dyDescent="0.15">
      <c r="A288" s="8" t="s">
        <v>982</v>
      </c>
      <c r="B288" s="9" t="s">
        <v>1118</v>
      </c>
      <c r="C288" s="8" t="s">
        <v>1215</v>
      </c>
      <c r="D288" s="8" t="s">
        <v>1219</v>
      </c>
      <c r="E288" s="8" t="s">
        <v>1217</v>
      </c>
      <c r="F288" s="8" t="s">
        <v>1218</v>
      </c>
      <c r="G288" s="10">
        <v>2021</v>
      </c>
      <c r="H288" s="9" t="s">
        <v>490</v>
      </c>
      <c r="I288" s="8" t="s">
        <v>491</v>
      </c>
      <c r="J288" s="9" t="s">
        <v>492</v>
      </c>
      <c r="K288" s="13">
        <f t="shared" si="13"/>
        <v>22</v>
      </c>
      <c r="L288" s="13">
        <f t="shared" si="14"/>
        <v>22</v>
      </c>
      <c r="M288" s="13"/>
      <c r="N288" s="13">
        <v>22</v>
      </c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5" t="s">
        <v>136</v>
      </c>
      <c r="AA288" s="15" t="s">
        <v>137</v>
      </c>
      <c r="AB288" s="15" t="s">
        <v>138</v>
      </c>
      <c r="AC288" s="15" t="s">
        <v>138</v>
      </c>
      <c r="AD288" s="15" t="s">
        <v>138</v>
      </c>
      <c r="AE288" s="15" t="s">
        <v>138</v>
      </c>
      <c r="AF288" s="16">
        <v>9</v>
      </c>
      <c r="AG288" s="16">
        <v>25</v>
      </c>
      <c r="AH288" s="16">
        <v>407</v>
      </c>
      <c r="AI288" s="16">
        <v>1522</v>
      </c>
      <c r="AJ288" s="15" t="s">
        <v>1038</v>
      </c>
      <c r="AK288" s="15" t="s">
        <v>1206</v>
      </c>
      <c r="AL288" s="8"/>
    </row>
    <row r="289" spans="1:38" s="3" customFormat="1" ht="75" customHeight="1" x14ac:dyDescent="0.15">
      <c r="A289" s="8" t="s">
        <v>982</v>
      </c>
      <c r="B289" s="9" t="s">
        <v>1118</v>
      </c>
      <c r="C289" s="8" t="s">
        <v>1220</v>
      </c>
      <c r="D289" s="8" t="s">
        <v>1221</v>
      </c>
      <c r="E289" s="8" t="s">
        <v>1217</v>
      </c>
      <c r="F289" s="8" t="s">
        <v>1222</v>
      </c>
      <c r="G289" s="10">
        <v>2021</v>
      </c>
      <c r="H289" s="9" t="s">
        <v>490</v>
      </c>
      <c r="I289" s="8" t="s">
        <v>491</v>
      </c>
      <c r="J289" s="9" t="s">
        <v>492</v>
      </c>
      <c r="K289" s="13">
        <f t="shared" si="13"/>
        <v>50</v>
      </c>
      <c r="L289" s="13">
        <f t="shared" si="14"/>
        <v>50</v>
      </c>
      <c r="M289" s="13"/>
      <c r="N289" s="13">
        <v>50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5" t="s">
        <v>136</v>
      </c>
      <c r="AA289" s="15" t="s">
        <v>137</v>
      </c>
      <c r="AB289" s="15" t="s">
        <v>138</v>
      </c>
      <c r="AC289" s="15" t="s">
        <v>138</v>
      </c>
      <c r="AD289" s="15" t="s">
        <v>138</v>
      </c>
      <c r="AE289" s="15" t="s">
        <v>138</v>
      </c>
      <c r="AF289" s="16">
        <v>31</v>
      </c>
      <c r="AG289" s="16">
        <v>92</v>
      </c>
      <c r="AH289" s="16">
        <v>419</v>
      </c>
      <c r="AI289" s="16">
        <v>1519</v>
      </c>
      <c r="AJ289" s="15" t="s">
        <v>1038</v>
      </c>
      <c r="AK289" s="15" t="s">
        <v>1206</v>
      </c>
      <c r="AL289" s="8"/>
    </row>
    <row r="290" spans="1:38" s="3" customFormat="1" ht="75" customHeight="1" x14ac:dyDescent="0.15">
      <c r="A290" s="8" t="s">
        <v>982</v>
      </c>
      <c r="B290" s="9" t="s">
        <v>1118</v>
      </c>
      <c r="C290" s="8" t="s">
        <v>1223</v>
      </c>
      <c r="D290" s="8" t="s">
        <v>1224</v>
      </c>
      <c r="E290" s="8" t="s">
        <v>256</v>
      </c>
      <c r="F290" s="8" t="s">
        <v>1225</v>
      </c>
      <c r="G290" s="10">
        <v>2021</v>
      </c>
      <c r="H290" s="9" t="s">
        <v>490</v>
      </c>
      <c r="I290" s="8" t="s">
        <v>491</v>
      </c>
      <c r="J290" s="9" t="s">
        <v>492</v>
      </c>
      <c r="K290" s="13">
        <f t="shared" si="13"/>
        <v>90</v>
      </c>
      <c r="L290" s="13">
        <f t="shared" si="14"/>
        <v>90</v>
      </c>
      <c r="M290" s="13"/>
      <c r="N290" s="13"/>
      <c r="O290" s="13">
        <v>90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5" t="s">
        <v>136</v>
      </c>
      <c r="AA290" s="15" t="s">
        <v>137</v>
      </c>
      <c r="AB290" s="15" t="s">
        <v>138</v>
      </c>
      <c r="AC290" s="15" t="s">
        <v>138</v>
      </c>
      <c r="AD290" s="15" t="s">
        <v>138</v>
      </c>
      <c r="AE290" s="15" t="s">
        <v>138</v>
      </c>
      <c r="AF290" s="16">
        <v>5</v>
      </c>
      <c r="AG290" s="16">
        <v>12</v>
      </c>
      <c r="AH290" s="16">
        <v>55</v>
      </c>
      <c r="AI290" s="16">
        <v>372</v>
      </c>
      <c r="AJ290" s="15" t="s">
        <v>1226</v>
      </c>
      <c r="AK290" s="15" t="s">
        <v>1206</v>
      </c>
      <c r="AL290" s="8"/>
    </row>
    <row r="291" spans="1:38" s="3" customFormat="1" ht="75" customHeight="1" x14ac:dyDescent="0.15">
      <c r="A291" s="8" t="s">
        <v>982</v>
      </c>
      <c r="B291" s="9" t="s">
        <v>1118</v>
      </c>
      <c r="C291" s="8" t="s">
        <v>1227</v>
      </c>
      <c r="D291" s="8" t="s">
        <v>1228</v>
      </c>
      <c r="E291" s="8" t="s">
        <v>1229</v>
      </c>
      <c r="F291" s="8" t="s">
        <v>1230</v>
      </c>
      <c r="G291" s="10">
        <v>2021</v>
      </c>
      <c r="H291" s="9" t="s">
        <v>490</v>
      </c>
      <c r="I291" s="8" t="s">
        <v>491</v>
      </c>
      <c r="J291" s="9" t="s">
        <v>492</v>
      </c>
      <c r="K291" s="13">
        <f t="shared" si="13"/>
        <v>49.8</v>
      </c>
      <c r="L291" s="13">
        <f t="shared" si="14"/>
        <v>49.8</v>
      </c>
      <c r="M291" s="13"/>
      <c r="N291" s="13">
        <v>49.8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5" t="s">
        <v>136</v>
      </c>
      <c r="AA291" s="15" t="s">
        <v>137</v>
      </c>
      <c r="AB291" s="15" t="s">
        <v>138</v>
      </c>
      <c r="AC291" s="15" t="s">
        <v>138</v>
      </c>
      <c r="AD291" s="15" t="s">
        <v>138</v>
      </c>
      <c r="AE291" s="15" t="s">
        <v>138</v>
      </c>
      <c r="AF291" s="16">
        <v>13</v>
      </c>
      <c r="AG291" s="16">
        <v>38</v>
      </c>
      <c r="AH291" s="16">
        <v>76</v>
      </c>
      <c r="AI291" s="16">
        <v>271</v>
      </c>
      <c r="AJ291" s="15" t="s">
        <v>1226</v>
      </c>
      <c r="AK291" s="15" t="s">
        <v>1231</v>
      </c>
      <c r="AL291" s="8"/>
    </row>
    <row r="292" spans="1:38" s="3" customFormat="1" ht="75" customHeight="1" x14ac:dyDescent="0.15">
      <c r="A292" s="8" t="s">
        <v>982</v>
      </c>
      <c r="B292" s="9" t="s">
        <v>1118</v>
      </c>
      <c r="C292" s="8" t="s">
        <v>1232</v>
      </c>
      <c r="D292" s="8" t="s">
        <v>1233</v>
      </c>
      <c r="E292" s="8" t="s">
        <v>1229</v>
      </c>
      <c r="F292" s="8" t="s">
        <v>205</v>
      </c>
      <c r="G292" s="10">
        <v>2021</v>
      </c>
      <c r="H292" s="9" t="s">
        <v>490</v>
      </c>
      <c r="I292" s="8" t="s">
        <v>491</v>
      </c>
      <c r="J292" s="9" t="s">
        <v>492</v>
      </c>
      <c r="K292" s="13">
        <f t="shared" si="13"/>
        <v>30</v>
      </c>
      <c r="L292" s="13">
        <f t="shared" si="14"/>
        <v>30</v>
      </c>
      <c r="M292" s="13"/>
      <c r="N292" s="13"/>
      <c r="O292" s="13">
        <v>30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5" t="s">
        <v>136</v>
      </c>
      <c r="AA292" s="15" t="s">
        <v>137</v>
      </c>
      <c r="AB292" s="15" t="s">
        <v>138</v>
      </c>
      <c r="AC292" s="15" t="s">
        <v>138</v>
      </c>
      <c r="AD292" s="15" t="s">
        <v>138</v>
      </c>
      <c r="AE292" s="15" t="s">
        <v>138</v>
      </c>
      <c r="AF292" s="16">
        <v>5</v>
      </c>
      <c r="AG292" s="16">
        <v>15</v>
      </c>
      <c r="AH292" s="16">
        <v>70</v>
      </c>
      <c r="AI292" s="16">
        <v>240</v>
      </c>
      <c r="AJ292" s="15" t="s">
        <v>1234</v>
      </c>
      <c r="AK292" s="15" t="s">
        <v>1235</v>
      </c>
      <c r="AL292" s="8"/>
    </row>
    <row r="293" spans="1:38" s="3" customFormat="1" ht="75" customHeight="1" x14ac:dyDescent="0.15">
      <c r="A293" s="8" t="s">
        <v>982</v>
      </c>
      <c r="B293" s="9" t="s">
        <v>1118</v>
      </c>
      <c r="C293" s="8" t="s">
        <v>1236</v>
      </c>
      <c r="D293" s="8" t="s">
        <v>1237</v>
      </c>
      <c r="E293" s="8" t="s">
        <v>1229</v>
      </c>
      <c r="F293" s="8" t="s">
        <v>1238</v>
      </c>
      <c r="G293" s="10">
        <v>2021</v>
      </c>
      <c r="H293" s="9" t="s">
        <v>490</v>
      </c>
      <c r="I293" s="8" t="s">
        <v>491</v>
      </c>
      <c r="J293" s="9" t="s">
        <v>492</v>
      </c>
      <c r="K293" s="13">
        <f t="shared" si="13"/>
        <v>84</v>
      </c>
      <c r="L293" s="13">
        <f t="shared" si="14"/>
        <v>84</v>
      </c>
      <c r="M293" s="13"/>
      <c r="N293" s="13">
        <v>84</v>
      </c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5" t="s">
        <v>136</v>
      </c>
      <c r="AA293" s="15" t="s">
        <v>137</v>
      </c>
      <c r="AB293" s="15" t="s">
        <v>138</v>
      </c>
      <c r="AC293" s="15" t="s">
        <v>138</v>
      </c>
      <c r="AD293" s="15" t="s">
        <v>138</v>
      </c>
      <c r="AE293" s="15" t="s">
        <v>138</v>
      </c>
      <c r="AF293" s="16">
        <v>20</v>
      </c>
      <c r="AG293" s="16">
        <v>23</v>
      </c>
      <c r="AH293" s="16">
        <v>91</v>
      </c>
      <c r="AI293" s="16">
        <v>266</v>
      </c>
      <c r="AJ293" s="15" t="s">
        <v>1038</v>
      </c>
      <c r="AK293" s="15" t="s">
        <v>1239</v>
      </c>
      <c r="AL293" s="8"/>
    </row>
    <row r="294" spans="1:38" s="3" customFormat="1" ht="75" customHeight="1" x14ac:dyDescent="0.15">
      <c r="A294" s="8" t="s">
        <v>982</v>
      </c>
      <c r="B294" s="9" t="s">
        <v>1118</v>
      </c>
      <c r="C294" s="8" t="s">
        <v>1240</v>
      </c>
      <c r="D294" s="8" t="s">
        <v>1241</v>
      </c>
      <c r="E294" s="8" t="s">
        <v>1229</v>
      </c>
      <c r="F294" s="8" t="s">
        <v>1242</v>
      </c>
      <c r="G294" s="10">
        <v>2021</v>
      </c>
      <c r="H294" s="9" t="s">
        <v>490</v>
      </c>
      <c r="I294" s="8" t="s">
        <v>491</v>
      </c>
      <c r="J294" s="9" t="s">
        <v>492</v>
      </c>
      <c r="K294" s="13">
        <f t="shared" si="13"/>
        <v>30.5</v>
      </c>
      <c r="L294" s="13">
        <f t="shared" si="14"/>
        <v>30.5</v>
      </c>
      <c r="M294" s="13"/>
      <c r="N294" s="13"/>
      <c r="O294" s="13"/>
      <c r="P294" s="13">
        <v>30.5</v>
      </c>
      <c r="Q294" s="13"/>
      <c r="R294" s="13"/>
      <c r="S294" s="13"/>
      <c r="T294" s="13"/>
      <c r="U294" s="13"/>
      <c r="V294" s="13"/>
      <c r="W294" s="13"/>
      <c r="X294" s="13"/>
      <c r="Y294" s="13"/>
      <c r="Z294" s="15" t="s">
        <v>136</v>
      </c>
      <c r="AA294" s="15" t="s">
        <v>137</v>
      </c>
      <c r="AB294" s="15" t="s">
        <v>138</v>
      </c>
      <c r="AC294" s="15" t="s">
        <v>138</v>
      </c>
      <c r="AD294" s="15" t="s">
        <v>138</v>
      </c>
      <c r="AE294" s="15" t="s">
        <v>138</v>
      </c>
      <c r="AF294" s="16">
        <v>13</v>
      </c>
      <c r="AG294" s="16">
        <v>41</v>
      </c>
      <c r="AH294" s="16">
        <v>117</v>
      </c>
      <c r="AI294" s="16">
        <v>451</v>
      </c>
      <c r="AJ294" s="15" t="s">
        <v>1038</v>
      </c>
      <c r="AK294" s="15" t="s">
        <v>1239</v>
      </c>
      <c r="AL294" s="8"/>
    </row>
    <row r="295" spans="1:38" s="3" customFormat="1" ht="75" customHeight="1" x14ac:dyDescent="0.15">
      <c r="A295" s="8" t="s">
        <v>982</v>
      </c>
      <c r="B295" s="9" t="s">
        <v>1118</v>
      </c>
      <c r="C295" s="8" t="s">
        <v>1243</v>
      </c>
      <c r="D295" s="8" t="s">
        <v>1244</v>
      </c>
      <c r="E295" s="8" t="s">
        <v>1229</v>
      </c>
      <c r="F295" s="8" t="s">
        <v>1245</v>
      </c>
      <c r="G295" s="10">
        <v>2021</v>
      </c>
      <c r="H295" s="9" t="s">
        <v>490</v>
      </c>
      <c r="I295" s="8" t="s">
        <v>491</v>
      </c>
      <c r="J295" s="9" t="s">
        <v>492</v>
      </c>
      <c r="K295" s="13">
        <f t="shared" si="13"/>
        <v>49.8</v>
      </c>
      <c r="L295" s="13">
        <f t="shared" si="14"/>
        <v>49.8</v>
      </c>
      <c r="M295" s="13"/>
      <c r="N295" s="13"/>
      <c r="O295" s="13"/>
      <c r="P295" s="13">
        <v>49.8</v>
      </c>
      <c r="Q295" s="13"/>
      <c r="R295" s="13"/>
      <c r="S295" s="13"/>
      <c r="T295" s="13"/>
      <c r="U295" s="13"/>
      <c r="V295" s="13"/>
      <c r="W295" s="13"/>
      <c r="X295" s="13"/>
      <c r="Y295" s="13"/>
      <c r="Z295" s="15" t="s">
        <v>136</v>
      </c>
      <c r="AA295" s="15" t="s">
        <v>137</v>
      </c>
      <c r="AB295" s="15" t="s">
        <v>138</v>
      </c>
      <c r="AC295" s="15" t="s">
        <v>138</v>
      </c>
      <c r="AD295" s="15" t="s">
        <v>138</v>
      </c>
      <c r="AE295" s="15" t="s">
        <v>138</v>
      </c>
      <c r="AF295" s="16">
        <v>7</v>
      </c>
      <c r="AG295" s="16">
        <v>25</v>
      </c>
      <c r="AH295" s="16">
        <v>81</v>
      </c>
      <c r="AI295" s="16">
        <v>353</v>
      </c>
      <c r="AJ295" s="15" t="s">
        <v>1038</v>
      </c>
      <c r="AK295" s="15" t="s">
        <v>1239</v>
      </c>
      <c r="AL295" s="8"/>
    </row>
    <row r="296" spans="1:38" s="3" customFormat="1" ht="75" customHeight="1" x14ac:dyDescent="0.15">
      <c r="A296" s="8" t="s">
        <v>982</v>
      </c>
      <c r="B296" s="9" t="s">
        <v>1118</v>
      </c>
      <c r="C296" s="8" t="s">
        <v>1246</v>
      </c>
      <c r="D296" s="8" t="s">
        <v>1247</v>
      </c>
      <c r="E296" s="8" t="s">
        <v>251</v>
      </c>
      <c r="F296" s="8" t="s">
        <v>200</v>
      </c>
      <c r="G296" s="10">
        <v>2021</v>
      </c>
      <c r="H296" s="9" t="s">
        <v>490</v>
      </c>
      <c r="I296" s="8" t="s">
        <v>491</v>
      </c>
      <c r="J296" s="9" t="s">
        <v>492</v>
      </c>
      <c r="K296" s="13">
        <f t="shared" si="13"/>
        <v>27.7</v>
      </c>
      <c r="L296" s="13">
        <f t="shared" si="14"/>
        <v>27.7</v>
      </c>
      <c r="M296" s="13"/>
      <c r="N296" s="13"/>
      <c r="O296" s="13">
        <v>27.7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5" t="s">
        <v>136</v>
      </c>
      <c r="AA296" s="15" t="s">
        <v>137</v>
      </c>
      <c r="AB296" s="15" t="s">
        <v>138</v>
      </c>
      <c r="AC296" s="15" t="s">
        <v>138</v>
      </c>
      <c r="AD296" s="15" t="s">
        <v>138</v>
      </c>
      <c r="AE296" s="15" t="s">
        <v>138</v>
      </c>
      <c r="AF296" s="16">
        <v>6</v>
      </c>
      <c r="AG296" s="16">
        <v>18</v>
      </c>
      <c r="AH296" s="16">
        <v>48</v>
      </c>
      <c r="AI296" s="16">
        <v>267</v>
      </c>
      <c r="AJ296" s="15" t="s">
        <v>535</v>
      </c>
      <c r="AK296" s="15" t="s">
        <v>1095</v>
      </c>
      <c r="AL296" s="8"/>
    </row>
    <row r="297" spans="1:38" s="3" customFormat="1" ht="75" customHeight="1" x14ac:dyDescent="0.15">
      <c r="A297" s="8" t="s">
        <v>982</v>
      </c>
      <c r="B297" s="9" t="s">
        <v>1118</v>
      </c>
      <c r="C297" s="8" t="s">
        <v>1248</v>
      </c>
      <c r="D297" s="8" t="s">
        <v>1249</v>
      </c>
      <c r="E297" s="8" t="s">
        <v>251</v>
      </c>
      <c r="F297" s="8" t="s">
        <v>1250</v>
      </c>
      <c r="G297" s="10">
        <v>2021</v>
      </c>
      <c r="H297" s="9" t="s">
        <v>490</v>
      </c>
      <c r="I297" s="8" t="s">
        <v>491</v>
      </c>
      <c r="J297" s="9" t="s">
        <v>492</v>
      </c>
      <c r="K297" s="13">
        <f t="shared" si="13"/>
        <v>46.2</v>
      </c>
      <c r="L297" s="13">
        <f t="shared" si="14"/>
        <v>46.2</v>
      </c>
      <c r="M297" s="13"/>
      <c r="N297" s="13"/>
      <c r="O297" s="13">
        <v>46.2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5" t="s">
        <v>136</v>
      </c>
      <c r="AA297" s="15" t="s">
        <v>137</v>
      </c>
      <c r="AB297" s="15" t="s">
        <v>138</v>
      </c>
      <c r="AC297" s="15" t="s">
        <v>138</v>
      </c>
      <c r="AD297" s="15" t="s">
        <v>138</v>
      </c>
      <c r="AE297" s="15" t="s">
        <v>138</v>
      </c>
      <c r="AF297" s="16">
        <v>8</v>
      </c>
      <c r="AG297" s="16">
        <v>27</v>
      </c>
      <c r="AH297" s="16">
        <v>83</v>
      </c>
      <c r="AI297" s="16">
        <v>312</v>
      </c>
      <c r="AJ297" s="15" t="s">
        <v>535</v>
      </c>
      <c r="AK297" s="15" t="s">
        <v>1095</v>
      </c>
      <c r="AL297" s="8"/>
    </row>
    <row r="298" spans="1:38" s="3" customFormat="1" ht="75" customHeight="1" x14ac:dyDescent="0.15">
      <c r="A298" s="8" t="s">
        <v>982</v>
      </c>
      <c r="B298" s="9" t="s">
        <v>1118</v>
      </c>
      <c r="C298" s="8" t="s">
        <v>1251</v>
      </c>
      <c r="D298" s="8" t="s">
        <v>1252</v>
      </c>
      <c r="E298" s="8" t="s">
        <v>251</v>
      </c>
      <c r="F298" s="8" t="s">
        <v>1253</v>
      </c>
      <c r="G298" s="10">
        <v>2021</v>
      </c>
      <c r="H298" s="9" t="s">
        <v>490</v>
      </c>
      <c r="I298" s="8" t="s">
        <v>491</v>
      </c>
      <c r="J298" s="9" t="s">
        <v>492</v>
      </c>
      <c r="K298" s="13">
        <f t="shared" si="13"/>
        <v>50</v>
      </c>
      <c r="L298" s="13">
        <f t="shared" si="14"/>
        <v>50</v>
      </c>
      <c r="M298" s="13"/>
      <c r="N298" s="13"/>
      <c r="O298" s="13">
        <v>50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5" t="s">
        <v>136</v>
      </c>
      <c r="AA298" s="15" t="s">
        <v>137</v>
      </c>
      <c r="AB298" s="15" t="s">
        <v>138</v>
      </c>
      <c r="AC298" s="15" t="s">
        <v>138</v>
      </c>
      <c r="AD298" s="15" t="s">
        <v>138</v>
      </c>
      <c r="AE298" s="15" t="s">
        <v>138</v>
      </c>
      <c r="AF298" s="16">
        <v>24</v>
      </c>
      <c r="AG298" s="16">
        <v>65</v>
      </c>
      <c r="AH298" s="16">
        <v>836</v>
      </c>
      <c r="AI298" s="16">
        <v>2975</v>
      </c>
      <c r="AJ298" s="15" t="s">
        <v>535</v>
      </c>
      <c r="AK298" s="15" t="s">
        <v>1095</v>
      </c>
      <c r="AL298" s="8"/>
    </row>
    <row r="299" spans="1:38" s="3" customFormat="1" ht="75" customHeight="1" x14ac:dyDescent="0.15">
      <c r="A299" s="8" t="s">
        <v>982</v>
      </c>
      <c r="B299" s="9" t="s">
        <v>1118</v>
      </c>
      <c r="C299" s="8" t="s">
        <v>1254</v>
      </c>
      <c r="D299" s="8" t="s">
        <v>1255</v>
      </c>
      <c r="E299" s="8" t="s">
        <v>251</v>
      </c>
      <c r="F299" s="8" t="s">
        <v>252</v>
      </c>
      <c r="G299" s="10">
        <v>2021</v>
      </c>
      <c r="H299" s="9" t="s">
        <v>490</v>
      </c>
      <c r="I299" s="8" t="s">
        <v>491</v>
      </c>
      <c r="J299" s="9" t="s">
        <v>492</v>
      </c>
      <c r="K299" s="13">
        <f t="shared" si="13"/>
        <v>81</v>
      </c>
      <c r="L299" s="13">
        <f t="shared" si="14"/>
        <v>81</v>
      </c>
      <c r="M299" s="13"/>
      <c r="N299" s="13">
        <v>81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5" t="s">
        <v>136</v>
      </c>
      <c r="AA299" s="15" t="s">
        <v>137</v>
      </c>
      <c r="AB299" s="15" t="s">
        <v>138</v>
      </c>
      <c r="AC299" s="15" t="s">
        <v>138</v>
      </c>
      <c r="AD299" s="15" t="s">
        <v>138</v>
      </c>
      <c r="AE299" s="15" t="s">
        <v>138</v>
      </c>
      <c r="AF299" s="16">
        <v>5</v>
      </c>
      <c r="AG299" s="16">
        <v>17</v>
      </c>
      <c r="AH299" s="16">
        <v>38</v>
      </c>
      <c r="AI299" s="16">
        <v>156</v>
      </c>
      <c r="AJ299" s="15" t="s">
        <v>535</v>
      </c>
      <c r="AK299" s="15" t="s">
        <v>1095</v>
      </c>
      <c r="AL299" s="8"/>
    </row>
    <row r="300" spans="1:38" s="3" customFormat="1" ht="75" customHeight="1" x14ac:dyDescent="0.15">
      <c r="A300" s="8" t="s">
        <v>982</v>
      </c>
      <c r="B300" s="9" t="s">
        <v>1118</v>
      </c>
      <c r="C300" s="8" t="s">
        <v>1256</v>
      </c>
      <c r="D300" s="8" t="s">
        <v>1257</v>
      </c>
      <c r="E300" s="8" t="s">
        <v>219</v>
      </c>
      <c r="F300" s="8" t="s">
        <v>1084</v>
      </c>
      <c r="G300" s="10">
        <v>2021</v>
      </c>
      <c r="H300" s="9" t="s">
        <v>490</v>
      </c>
      <c r="I300" s="8" t="s">
        <v>491</v>
      </c>
      <c r="J300" s="9" t="s">
        <v>492</v>
      </c>
      <c r="K300" s="13">
        <f t="shared" si="13"/>
        <v>50</v>
      </c>
      <c r="L300" s="13">
        <f t="shared" si="14"/>
        <v>50</v>
      </c>
      <c r="M300" s="13"/>
      <c r="N300" s="13">
        <v>50</v>
      </c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5" t="s">
        <v>136</v>
      </c>
      <c r="AA300" s="15" t="s">
        <v>137</v>
      </c>
      <c r="AB300" s="15" t="s">
        <v>138</v>
      </c>
      <c r="AC300" s="15" t="s">
        <v>138</v>
      </c>
      <c r="AD300" s="15" t="s">
        <v>138</v>
      </c>
      <c r="AE300" s="15" t="s">
        <v>138</v>
      </c>
      <c r="AF300" s="16">
        <v>70</v>
      </c>
      <c r="AG300" s="16">
        <v>226</v>
      </c>
      <c r="AH300" s="16">
        <v>780</v>
      </c>
      <c r="AI300" s="16">
        <v>3100</v>
      </c>
      <c r="AJ300" s="15" t="s">
        <v>535</v>
      </c>
      <c r="AK300" s="15" t="s">
        <v>1258</v>
      </c>
      <c r="AL300" s="8"/>
    </row>
    <row r="301" spans="1:38" s="3" customFormat="1" ht="75" customHeight="1" x14ac:dyDescent="0.15">
      <c r="A301" s="8" t="s">
        <v>982</v>
      </c>
      <c r="B301" s="9" t="s">
        <v>1118</v>
      </c>
      <c r="C301" s="8" t="s">
        <v>1259</v>
      </c>
      <c r="D301" s="8" t="s">
        <v>1260</v>
      </c>
      <c r="E301" s="8" t="s">
        <v>219</v>
      </c>
      <c r="F301" s="8" t="s">
        <v>224</v>
      </c>
      <c r="G301" s="10">
        <v>2021</v>
      </c>
      <c r="H301" s="9" t="s">
        <v>490</v>
      </c>
      <c r="I301" s="8" t="s">
        <v>491</v>
      </c>
      <c r="J301" s="9" t="s">
        <v>492</v>
      </c>
      <c r="K301" s="13">
        <f t="shared" si="13"/>
        <v>62.5</v>
      </c>
      <c r="L301" s="13">
        <f t="shared" si="14"/>
        <v>62.5</v>
      </c>
      <c r="M301" s="13"/>
      <c r="N301" s="13"/>
      <c r="O301" s="13">
        <v>62.5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5" t="s">
        <v>136</v>
      </c>
      <c r="AA301" s="15" t="s">
        <v>137</v>
      </c>
      <c r="AB301" s="15" t="s">
        <v>138</v>
      </c>
      <c r="AC301" s="15" t="s">
        <v>138</v>
      </c>
      <c r="AD301" s="15" t="s">
        <v>138</v>
      </c>
      <c r="AE301" s="15" t="s">
        <v>138</v>
      </c>
      <c r="AF301" s="16">
        <v>7</v>
      </c>
      <c r="AG301" s="16">
        <v>14</v>
      </c>
      <c r="AH301" s="16">
        <v>363</v>
      </c>
      <c r="AI301" s="16">
        <v>1362</v>
      </c>
      <c r="AJ301" s="15" t="s">
        <v>535</v>
      </c>
      <c r="AK301" s="15" t="s">
        <v>1258</v>
      </c>
      <c r="AL301" s="8"/>
    </row>
    <row r="302" spans="1:38" s="3" customFormat="1" ht="75" customHeight="1" x14ac:dyDescent="0.15">
      <c r="A302" s="8" t="s">
        <v>982</v>
      </c>
      <c r="B302" s="9" t="s">
        <v>1118</v>
      </c>
      <c r="C302" s="8" t="s">
        <v>1261</v>
      </c>
      <c r="D302" s="8" t="s">
        <v>1262</v>
      </c>
      <c r="E302" s="8" t="s">
        <v>219</v>
      </c>
      <c r="F302" s="8" t="s">
        <v>224</v>
      </c>
      <c r="G302" s="10">
        <v>2021</v>
      </c>
      <c r="H302" s="9" t="s">
        <v>490</v>
      </c>
      <c r="I302" s="8" t="s">
        <v>491</v>
      </c>
      <c r="J302" s="9" t="s">
        <v>492</v>
      </c>
      <c r="K302" s="13">
        <f t="shared" si="13"/>
        <v>23.5</v>
      </c>
      <c r="L302" s="13">
        <f t="shared" si="14"/>
        <v>23.5</v>
      </c>
      <c r="M302" s="13"/>
      <c r="N302" s="13"/>
      <c r="O302" s="13">
        <v>23.5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5" t="s">
        <v>136</v>
      </c>
      <c r="AA302" s="15" t="s">
        <v>137</v>
      </c>
      <c r="AB302" s="15" t="s">
        <v>138</v>
      </c>
      <c r="AC302" s="15" t="s">
        <v>138</v>
      </c>
      <c r="AD302" s="15" t="s">
        <v>138</v>
      </c>
      <c r="AE302" s="15" t="s">
        <v>138</v>
      </c>
      <c r="AF302" s="16">
        <v>7</v>
      </c>
      <c r="AG302" s="16">
        <v>14</v>
      </c>
      <c r="AH302" s="16">
        <v>363</v>
      </c>
      <c r="AI302" s="16">
        <v>1362</v>
      </c>
      <c r="AJ302" s="15" t="s">
        <v>535</v>
      </c>
      <c r="AK302" s="15" t="s">
        <v>1258</v>
      </c>
      <c r="AL302" s="8"/>
    </row>
    <row r="303" spans="1:38" s="3" customFormat="1" ht="75" customHeight="1" x14ac:dyDescent="0.15">
      <c r="A303" s="8" t="s">
        <v>982</v>
      </c>
      <c r="B303" s="9" t="s">
        <v>1118</v>
      </c>
      <c r="C303" s="8" t="s">
        <v>1263</v>
      </c>
      <c r="D303" s="8" t="s">
        <v>1264</v>
      </c>
      <c r="E303" s="8" t="s">
        <v>219</v>
      </c>
      <c r="F303" s="8" t="s">
        <v>1265</v>
      </c>
      <c r="G303" s="10">
        <v>2021</v>
      </c>
      <c r="H303" s="9" t="s">
        <v>490</v>
      </c>
      <c r="I303" s="8" t="s">
        <v>491</v>
      </c>
      <c r="J303" s="9" t="s">
        <v>492</v>
      </c>
      <c r="K303" s="13">
        <f t="shared" si="13"/>
        <v>65</v>
      </c>
      <c r="L303" s="13">
        <f t="shared" si="14"/>
        <v>65</v>
      </c>
      <c r="M303" s="13"/>
      <c r="N303" s="13">
        <v>65</v>
      </c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5" t="s">
        <v>136</v>
      </c>
      <c r="AA303" s="15" t="s">
        <v>137</v>
      </c>
      <c r="AB303" s="15" t="s">
        <v>138</v>
      </c>
      <c r="AC303" s="15" t="s">
        <v>138</v>
      </c>
      <c r="AD303" s="15" t="s">
        <v>138</v>
      </c>
      <c r="AE303" s="15" t="s">
        <v>138</v>
      </c>
      <c r="AF303" s="16">
        <v>8</v>
      </c>
      <c r="AG303" s="16">
        <v>27</v>
      </c>
      <c r="AH303" s="16">
        <v>52</v>
      </c>
      <c r="AI303" s="16">
        <v>208</v>
      </c>
      <c r="AJ303" s="15" t="s">
        <v>1226</v>
      </c>
      <c r="AK303" s="15" t="s">
        <v>1266</v>
      </c>
      <c r="AL303" s="8"/>
    </row>
    <row r="304" spans="1:38" s="3" customFormat="1" ht="75" customHeight="1" x14ac:dyDescent="0.15">
      <c r="A304" s="8" t="s">
        <v>982</v>
      </c>
      <c r="B304" s="9" t="s">
        <v>1118</v>
      </c>
      <c r="C304" s="8" t="s">
        <v>1267</v>
      </c>
      <c r="D304" s="8" t="s">
        <v>1268</v>
      </c>
      <c r="E304" s="8" t="s">
        <v>219</v>
      </c>
      <c r="F304" s="8" t="s">
        <v>1269</v>
      </c>
      <c r="G304" s="10">
        <v>2021</v>
      </c>
      <c r="H304" s="9" t="s">
        <v>490</v>
      </c>
      <c r="I304" s="8" t="s">
        <v>491</v>
      </c>
      <c r="J304" s="9" t="s">
        <v>492</v>
      </c>
      <c r="K304" s="13">
        <f t="shared" si="13"/>
        <v>49.8</v>
      </c>
      <c r="L304" s="13">
        <f t="shared" si="14"/>
        <v>49.8</v>
      </c>
      <c r="M304" s="13"/>
      <c r="N304" s="13">
        <v>49.8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5" t="s">
        <v>136</v>
      </c>
      <c r="AA304" s="15" t="s">
        <v>137</v>
      </c>
      <c r="AB304" s="15" t="s">
        <v>138</v>
      </c>
      <c r="AC304" s="15" t="s">
        <v>138</v>
      </c>
      <c r="AD304" s="15" t="s">
        <v>138</v>
      </c>
      <c r="AE304" s="15" t="s">
        <v>138</v>
      </c>
      <c r="AF304" s="16">
        <v>11</v>
      </c>
      <c r="AG304" s="16">
        <v>45</v>
      </c>
      <c r="AH304" s="16">
        <v>75</v>
      </c>
      <c r="AI304" s="16">
        <v>235</v>
      </c>
      <c r="AJ304" s="15" t="s">
        <v>535</v>
      </c>
      <c r="AK304" s="15" t="s">
        <v>1258</v>
      </c>
      <c r="AL304" s="8"/>
    </row>
    <row r="305" spans="1:38" s="3" customFormat="1" ht="75" customHeight="1" x14ac:dyDescent="0.15">
      <c r="A305" s="8" t="s">
        <v>982</v>
      </c>
      <c r="B305" s="9" t="s">
        <v>1118</v>
      </c>
      <c r="C305" s="8" t="s">
        <v>1270</v>
      </c>
      <c r="D305" s="8" t="s">
        <v>1271</v>
      </c>
      <c r="E305" s="8" t="s">
        <v>219</v>
      </c>
      <c r="F305" s="8" t="s">
        <v>1075</v>
      </c>
      <c r="G305" s="10">
        <v>2021</v>
      </c>
      <c r="H305" s="9" t="s">
        <v>490</v>
      </c>
      <c r="I305" s="8" t="s">
        <v>491</v>
      </c>
      <c r="J305" s="9" t="s">
        <v>492</v>
      </c>
      <c r="K305" s="13">
        <f t="shared" si="13"/>
        <v>95</v>
      </c>
      <c r="L305" s="13">
        <f t="shared" si="14"/>
        <v>95</v>
      </c>
      <c r="M305" s="13"/>
      <c r="N305" s="13">
        <v>95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5" t="s">
        <v>136</v>
      </c>
      <c r="AA305" s="15" t="s">
        <v>137</v>
      </c>
      <c r="AB305" s="15" t="s">
        <v>138</v>
      </c>
      <c r="AC305" s="15" t="s">
        <v>138</v>
      </c>
      <c r="AD305" s="15" t="s">
        <v>138</v>
      </c>
      <c r="AE305" s="15" t="s">
        <v>138</v>
      </c>
      <c r="AF305" s="16">
        <v>7</v>
      </c>
      <c r="AG305" s="16">
        <v>23</v>
      </c>
      <c r="AH305" s="16">
        <v>52</v>
      </c>
      <c r="AI305" s="16">
        <v>208</v>
      </c>
      <c r="AJ305" s="15" t="s">
        <v>1226</v>
      </c>
      <c r="AK305" s="15" t="s">
        <v>1266</v>
      </c>
      <c r="AL305" s="8"/>
    </row>
    <row r="306" spans="1:38" s="3" customFormat="1" ht="75" customHeight="1" x14ac:dyDescent="0.15">
      <c r="A306" s="8" t="s">
        <v>982</v>
      </c>
      <c r="B306" s="9" t="s">
        <v>1118</v>
      </c>
      <c r="C306" s="8" t="s">
        <v>1272</v>
      </c>
      <c r="D306" s="8" t="s">
        <v>1273</v>
      </c>
      <c r="E306" s="8" t="s">
        <v>405</v>
      </c>
      <c r="F306" s="8" t="s">
        <v>914</v>
      </c>
      <c r="G306" s="10">
        <v>2021</v>
      </c>
      <c r="H306" s="9" t="s">
        <v>490</v>
      </c>
      <c r="I306" s="8" t="s">
        <v>491</v>
      </c>
      <c r="J306" s="9" t="s">
        <v>492</v>
      </c>
      <c r="K306" s="13">
        <f t="shared" si="13"/>
        <v>30</v>
      </c>
      <c r="L306" s="13">
        <f t="shared" si="14"/>
        <v>30</v>
      </c>
      <c r="M306" s="13"/>
      <c r="N306" s="13">
        <v>30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5" t="s">
        <v>136</v>
      </c>
      <c r="AA306" s="15" t="s">
        <v>137</v>
      </c>
      <c r="AB306" s="15" t="s">
        <v>138</v>
      </c>
      <c r="AC306" s="15" t="s">
        <v>138</v>
      </c>
      <c r="AD306" s="15" t="s">
        <v>138</v>
      </c>
      <c r="AE306" s="15" t="s">
        <v>138</v>
      </c>
      <c r="AF306" s="16">
        <v>28</v>
      </c>
      <c r="AG306" s="16">
        <v>79</v>
      </c>
      <c r="AH306" s="16">
        <v>78</v>
      </c>
      <c r="AI306" s="16">
        <v>224</v>
      </c>
      <c r="AJ306" s="15" t="s">
        <v>1274</v>
      </c>
      <c r="AK306" s="15" t="s">
        <v>1275</v>
      </c>
      <c r="AL306" s="8"/>
    </row>
    <row r="307" spans="1:38" s="3" customFormat="1" ht="75" customHeight="1" x14ac:dyDescent="0.15">
      <c r="A307" s="8" t="s">
        <v>982</v>
      </c>
      <c r="B307" s="9" t="s">
        <v>1118</v>
      </c>
      <c r="C307" s="8" t="s">
        <v>1276</v>
      </c>
      <c r="D307" s="8" t="s">
        <v>1277</v>
      </c>
      <c r="E307" s="8" t="s">
        <v>267</v>
      </c>
      <c r="F307" s="8" t="s">
        <v>360</v>
      </c>
      <c r="G307" s="10">
        <v>2021</v>
      </c>
      <c r="H307" s="9" t="s">
        <v>490</v>
      </c>
      <c r="I307" s="8" t="s">
        <v>491</v>
      </c>
      <c r="J307" s="9" t="s">
        <v>492</v>
      </c>
      <c r="K307" s="13">
        <f t="shared" si="13"/>
        <v>50</v>
      </c>
      <c r="L307" s="13">
        <f t="shared" si="14"/>
        <v>50</v>
      </c>
      <c r="M307" s="13"/>
      <c r="N307" s="13">
        <v>50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5" t="s">
        <v>136</v>
      </c>
      <c r="AA307" s="15" t="s">
        <v>137</v>
      </c>
      <c r="AB307" s="15" t="s">
        <v>138</v>
      </c>
      <c r="AC307" s="15" t="s">
        <v>138</v>
      </c>
      <c r="AD307" s="15" t="s">
        <v>138</v>
      </c>
      <c r="AE307" s="15" t="s">
        <v>138</v>
      </c>
      <c r="AF307" s="16">
        <v>3</v>
      </c>
      <c r="AG307" s="16">
        <v>11</v>
      </c>
      <c r="AH307" s="16">
        <v>28</v>
      </c>
      <c r="AI307" s="16">
        <v>72</v>
      </c>
      <c r="AJ307" s="15" t="s">
        <v>529</v>
      </c>
      <c r="AK307" s="15" t="s">
        <v>1278</v>
      </c>
      <c r="AL307" s="8"/>
    </row>
    <row r="308" spans="1:38" s="3" customFormat="1" ht="75" customHeight="1" x14ac:dyDescent="0.15">
      <c r="A308" s="8" t="s">
        <v>982</v>
      </c>
      <c r="B308" s="9" t="s">
        <v>1118</v>
      </c>
      <c r="C308" s="8" t="s">
        <v>1276</v>
      </c>
      <c r="D308" s="8" t="s">
        <v>1279</v>
      </c>
      <c r="E308" s="8" t="s">
        <v>267</v>
      </c>
      <c r="F308" s="8" t="s">
        <v>360</v>
      </c>
      <c r="G308" s="10">
        <v>2021</v>
      </c>
      <c r="H308" s="9" t="s">
        <v>490</v>
      </c>
      <c r="I308" s="8" t="s">
        <v>491</v>
      </c>
      <c r="J308" s="9" t="s">
        <v>492</v>
      </c>
      <c r="K308" s="13">
        <f t="shared" si="13"/>
        <v>48</v>
      </c>
      <c r="L308" s="13">
        <f t="shared" si="14"/>
        <v>48</v>
      </c>
      <c r="M308" s="13"/>
      <c r="N308" s="13"/>
      <c r="O308" s="13">
        <v>48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5" t="s">
        <v>136</v>
      </c>
      <c r="AA308" s="15" t="s">
        <v>137</v>
      </c>
      <c r="AB308" s="15" t="s">
        <v>138</v>
      </c>
      <c r="AC308" s="15" t="s">
        <v>138</v>
      </c>
      <c r="AD308" s="15" t="s">
        <v>138</v>
      </c>
      <c r="AE308" s="15" t="s">
        <v>138</v>
      </c>
      <c r="AF308" s="16">
        <v>4</v>
      </c>
      <c r="AG308" s="16">
        <v>15</v>
      </c>
      <c r="AH308" s="16">
        <v>31</v>
      </c>
      <c r="AI308" s="16">
        <v>88</v>
      </c>
      <c r="AJ308" s="15" t="s">
        <v>529</v>
      </c>
      <c r="AK308" s="15" t="s">
        <v>1278</v>
      </c>
      <c r="AL308" s="8"/>
    </row>
    <row r="309" spans="1:38" s="3" customFormat="1" ht="75" customHeight="1" x14ac:dyDescent="0.15">
      <c r="A309" s="8" t="s">
        <v>982</v>
      </c>
      <c r="B309" s="9" t="s">
        <v>1118</v>
      </c>
      <c r="C309" s="8" t="s">
        <v>1280</v>
      </c>
      <c r="D309" s="8" t="s">
        <v>1281</v>
      </c>
      <c r="E309" s="8" t="s">
        <v>251</v>
      </c>
      <c r="F309" s="8" t="s">
        <v>1282</v>
      </c>
      <c r="G309" s="10">
        <v>2021</v>
      </c>
      <c r="H309" s="9" t="s">
        <v>490</v>
      </c>
      <c r="I309" s="8" t="s">
        <v>491</v>
      </c>
      <c r="J309" s="9" t="s">
        <v>492</v>
      </c>
      <c r="K309" s="13">
        <f t="shared" si="13"/>
        <v>70</v>
      </c>
      <c r="L309" s="13">
        <f t="shared" si="14"/>
        <v>70</v>
      </c>
      <c r="M309" s="13"/>
      <c r="N309" s="13">
        <v>70</v>
      </c>
      <c r="O309" s="13"/>
      <c r="P309" s="13"/>
      <c r="Q309" s="13"/>
      <c r="R309" s="13">
        <f>SUM(R332:R332)</f>
        <v>0</v>
      </c>
      <c r="S309" s="13"/>
      <c r="T309" s="13"/>
      <c r="U309" s="13"/>
      <c r="V309" s="13"/>
      <c r="W309" s="13"/>
      <c r="X309" s="13"/>
      <c r="Y309" s="13"/>
      <c r="Z309" s="15" t="s">
        <v>136</v>
      </c>
      <c r="AA309" s="15" t="s">
        <v>137</v>
      </c>
      <c r="AB309" s="15" t="s">
        <v>138</v>
      </c>
      <c r="AC309" s="15" t="s">
        <v>138</v>
      </c>
      <c r="AD309" s="15" t="s">
        <v>138</v>
      </c>
      <c r="AE309" s="15" t="s">
        <v>138</v>
      </c>
      <c r="AF309" s="16">
        <v>9</v>
      </c>
      <c r="AG309" s="16">
        <v>25</v>
      </c>
      <c r="AH309" s="16">
        <v>185</v>
      </c>
      <c r="AI309" s="16">
        <v>630</v>
      </c>
      <c r="AJ309" s="15" t="s">
        <v>535</v>
      </c>
      <c r="AK309" s="15" t="s">
        <v>1095</v>
      </c>
      <c r="AL309" s="8"/>
    </row>
    <row r="310" spans="1:38" s="3" customFormat="1" ht="75" customHeight="1" x14ac:dyDescent="0.15">
      <c r="A310" s="8" t="s">
        <v>982</v>
      </c>
      <c r="B310" s="9" t="s">
        <v>1118</v>
      </c>
      <c r="C310" s="8" t="s">
        <v>1283</v>
      </c>
      <c r="D310" s="8" t="s">
        <v>1284</v>
      </c>
      <c r="E310" s="8" t="s">
        <v>228</v>
      </c>
      <c r="F310" s="8" t="s">
        <v>1285</v>
      </c>
      <c r="G310" s="10">
        <v>2021</v>
      </c>
      <c r="H310" s="9" t="s">
        <v>490</v>
      </c>
      <c r="I310" s="8" t="s">
        <v>491</v>
      </c>
      <c r="J310" s="9" t="s">
        <v>492</v>
      </c>
      <c r="K310" s="13">
        <f t="shared" si="13"/>
        <v>66</v>
      </c>
      <c r="L310" s="13">
        <f t="shared" si="14"/>
        <v>66</v>
      </c>
      <c r="M310" s="13"/>
      <c r="N310" s="13"/>
      <c r="O310" s="13">
        <v>66</v>
      </c>
      <c r="P310" s="13"/>
      <c r="Q310" s="13"/>
      <c r="R310" s="13">
        <v>0</v>
      </c>
      <c r="S310" s="13"/>
      <c r="T310" s="13"/>
      <c r="U310" s="13"/>
      <c r="V310" s="13"/>
      <c r="W310" s="13"/>
      <c r="X310" s="13"/>
      <c r="Y310" s="13"/>
      <c r="Z310" s="15" t="s">
        <v>136</v>
      </c>
      <c r="AA310" s="15" t="s">
        <v>137</v>
      </c>
      <c r="AB310" s="15" t="s">
        <v>138</v>
      </c>
      <c r="AC310" s="15" t="s">
        <v>138</v>
      </c>
      <c r="AD310" s="15" t="s">
        <v>138</v>
      </c>
      <c r="AE310" s="15" t="s">
        <v>138</v>
      </c>
      <c r="AF310" s="16">
        <v>5</v>
      </c>
      <c r="AG310" s="16">
        <v>16</v>
      </c>
      <c r="AH310" s="16">
        <v>22</v>
      </c>
      <c r="AI310" s="16">
        <v>80</v>
      </c>
      <c r="AJ310" s="15" t="s">
        <v>1159</v>
      </c>
      <c r="AK310" s="15" t="s">
        <v>1286</v>
      </c>
      <c r="AL310" s="8"/>
    </row>
    <row r="311" spans="1:38" s="3" customFormat="1" ht="75" customHeight="1" x14ac:dyDescent="0.15">
      <c r="A311" s="8" t="s">
        <v>982</v>
      </c>
      <c r="B311" s="9" t="s">
        <v>1118</v>
      </c>
      <c r="C311" s="8" t="s">
        <v>1287</v>
      </c>
      <c r="D311" s="8" t="s">
        <v>1288</v>
      </c>
      <c r="E311" s="8" t="s">
        <v>267</v>
      </c>
      <c r="F311" s="8" t="s">
        <v>1289</v>
      </c>
      <c r="G311" s="10">
        <v>2021</v>
      </c>
      <c r="H311" s="9" t="s">
        <v>490</v>
      </c>
      <c r="I311" s="8" t="s">
        <v>491</v>
      </c>
      <c r="J311" s="9" t="s">
        <v>492</v>
      </c>
      <c r="K311" s="13">
        <f t="shared" si="13"/>
        <v>40</v>
      </c>
      <c r="L311" s="13">
        <f t="shared" si="14"/>
        <v>40</v>
      </c>
      <c r="M311" s="13"/>
      <c r="N311" s="13">
        <v>40</v>
      </c>
      <c r="O311" s="13"/>
      <c r="P311" s="13"/>
      <c r="Q311" s="13"/>
      <c r="R311" s="13">
        <v>0</v>
      </c>
      <c r="S311" s="13"/>
      <c r="T311" s="13"/>
      <c r="U311" s="13"/>
      <c r="V311" s="13"/>
      <c r="W311" s="13"/>
      <c r="X311" s="13"/>
      <c r="Y311" s="13"/>
      <c r="Z311" s="15" t="s">
        <v>136</v>
      </c>
      <c r="AA311" s="15" t="s">
        <v>137</v>
      </c>
      <c r="AB311" s="15" t="s">
        <v>138</v>
      </c>
      <c r="AC311" s="15" t="s">
        <v>138</v>
      </c>
      <c r="AD311" s="15" t="s">
        <v>138</v>
      </c>
      <c r="AE311" s="15" t="s">
        <v>138</v>
      </c>
      <c r="AF311" s="16">
        <v>4</v>
      </c>
      <c r="AG311" s="16">
        <v>18</v>
      </c>
      <c r="AH311" s="16">
        <v>58</v>
      </c>
      <c r="AI311" s="16">
        <v>212</v>
      </c>
      <c r="AJ311" s="15" t="s">
        <v>529</v>
      </c>
      <c r="AK311" s="15" t="s">
        <v>1278</v>
      </c>
      <c r="AL311" s="8"/>
    </row>
    <row r="312" spans="1:38" s="3" customFormat="1" ht="75" customHeight="1" x14ac:dyDescent="0.15">
      <c r="A312" s="8" t="s">
        <v>982</v>
      </c>
      <c r="B312" s="9" t="s">
        <v>1118</v>
      </c>
      <c r="C312" s="8" t="s">
        <v>1290</v>
      </c>
      <c r="D312" s="8" t="s">
        <v>1291</v>
      </c>
      <c r="E312" s="8" t="s">
        <v>209</v>
      </c>
      <c r="F312" s="8" t="s">
        <v>1292</v>
      </c>
      <c r="G312" s="10">
        <v>2021</v>
      </c>
      <c r="H312" s="9" t="s">
        <v>490</v>
      </c>
      <c r="I312" s="8" t="s">
        <v>491</v>
      </c>
      <c r="J312" s="9" t="s">
        <v>492</v>
      </c>
      <c r="K312" s="13">
        <f t="shared" si="13"/>
        <v>43.5</v>
      </c>
      <c r="L312" s="13">
        <f t="shared" si="14"/>
        <v>43.5</v>
      </c>
      <c r="M312" s="13"/>
      <c r="N312" s="13"/>
      <c r="O312" s="13">
        <v>43.5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5" t="s">
        <v>136</v>
      </c>
      <c r="AA312" s="15" t="s">
        <v>137</v>
      </c>
      <c r="AB312" s="15" t="s">
        <v>138</v>
      </c>
      <c r="AC312" s="15" t="s">
        <v>138</v>
      </c>
      <c r="AD312" s="15" t="s">
        <v>138</v>
      </c>
      <c r="AE312" s="15" t="s">
        <v>138</v>
      </c>
      <c r="AF312" s="16">
        <v>9</v>
      </c>
      <c r="AG312" s="16">
        <v>25</v>
      </c>
      <c r="AH312" s="16">
        <v>185</v>
      </c>
      <c r="AI312" s="16">
        <v>630</v>
      </c>
      <c r="AJ312" s="15" t="s">
        <v>535</v>
      </c>
      <c r="AK312" s="15" t="s">
        <v>1095</v>
      </c>
      <c r="AL312" s="8"/>
    </row>
    <row r="313" spans="1:38" s="3" customFormat="1" ht="75" customHeight="1" x14ac:dyDescent="0.15">
      <c r="A313" s="8" t="s">
        <v>982</v>
      </c>
      <c r="B313" s="9" t="s">
        <v>1118</v>
      </c>
      <c r="C313" s="8" t="s">
        <v>1293</v>
      </c>
      <c r="D313" s="8" t="s">
        <v>1294</v>
      </c>
      <c r="E313" s="8" t="s">
        <v>186</v>
      </c>
      <c r="F313" s="8" t="s">
        <v>191</v>
      </c>
      <c r="G313" s="10">
        <v>2021</v>
      </c>
      <c r="H313" s="9" t="s">
        <v>490</v>
      </c>
      <c r="I313" s="8" t="s">
        <v>491</v>
      </c>
      <c r="J313" s="9" t="s">
        <v>492</v>
      </c>
      <c r="K313" s="13">
        <f t="shared" si="13"/>
        <v>24.4</v>
      </c>
      <c r="L313" s="13">
        <f t="shared" si="14"/>
        <v>24.4</v>
      </c>
      <c r="M313" s="13"/>
      <c r="N313" s="13"/>
      <c r="O313" s="13">
        <v>24.4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5" t="s">
        <v>136</v>
      </c>
      <c r="AA313" s="15" t="s">
        <v>137</v>
      </c>
      <c r="AB313" s="15" t="s">
        <v>138</v>
      </c>
      <c r="AC313" s="15" t="s">
        <v>138</v>
      </c>
      <c r="AD313" s="15" t="s">
        <v>138</v>
      </c>
      <c r="AE313" s="15" t="s">
        <v>138</v>
      </c>
      <c r="AF313" s="16">
        <v>5</v>
      </c>
      <c r="AG313" s="16">
        <v>16</v>
      </c>
      <c r="AH313" s="16">
        <v>22</v>
      </c>
      <c r="AI313" s="16">
        <v>80</v>
      </c>
      <c r="AJ313" s="15" t="s">
        <v>1159</v>
      </c>
      <c r="AK313" s="15" t="s">
        <v>1286</v>
      </c>
      <c r="AL313" s="8"/>
    </row>
    <row r="314" spans="1:38" s="3" customFormat="1" ht="75" customHeight="1" x14ac:dyDescent="0.15">
      <c r="A314" s="8" t="s">
        <v>982</v>
      </c>
      <c r="B314" s="9" t="s">
        <v>1118</v>
      </c>
      <c r="C314" s="8" t="s">
        <v>1295</v>
      </c>
      <c r="D314" s="8" t="s">
        <v>1296</v>
      </c>
      <c r="E314" s="8" t="s">
        <v>354</v>
      </c>
      <c r="F314" s="8" t="s">
        <v>764</v>
      </c>
      <c r="G314" s="10">
        <v>2021</v>
      </c>
      <c r="H314" s="9" t="s">
        <v>490</v>
      </c>
      <c r="I314" s="8" t="s">
        <v>491</v>
      </c>
      <c r="J314" s="9" t="s">
        <v>492</v>
      </c>
      <c r="K314" s="13">
        <f t="shared" si="13"/>
        <v>48</v>
      </c>
      <c r="L314" s="13">
        <f t="shared" si="14"/>
        <v>48</v>
      </c>
      <c r="M314" s="13"/>
      <c r="N314" s="13"/>
      <c r="O314" s="13"/>
      <c r="P314" s="13">
        <v>48</v>
      </c>
      <c r="Q314" s="13"/>
      <c r="R314" s="13"/>
      <c r="S314" s="13"/>
      <c r="T314" s="13"/>
      <c r="U314" s="13"/>
      <c r="V314" s="13"/>
      <c r="W314" s="13"/>
      <c r="X314" s="13"/>
      <c r="Y314" s="13"/>
      <c r="Z314" s="15" t="s">
        <v>136</v>
      </c>
      <c r="AA314" s="15" t="s">
        <v>137</v>
      </c>
      <c r="AB314" s="15" t="s">
        <v>138</v>
      </c>
      <c r="AC314" s="15" t="s">
        <v>138</v>
      </c>
      <c r="AD314" s="15" t="s">
        <v>138</v>
      </c>
      <c r="AE314" s="15" t="s">
        <v>138</v>
      </c>
      <c r="AF314" s="16">
        <v>31</v>
      </c>
      <c r="AG314" s="16">
        <v>110</v>
      </c>
      <c r="AH314" s="16">
        <v>271</v>
      </c>
      <c r="AI314" s="16">
        <v>1127</v>
      </c>
      <c r="AJ314" s="15" t="s">
        <v>263</v>
      </c>
      <c r="AK314" s="15" t="s">
        <v>1297</v>
      </c>
      <c r="AL314" s="8"/>
    </row>
    <row r="315" spans="1:38" s="3" customFormat="1" ht="75" customHeight="1" x14ac:dyDescent="0.15">
      <c r="A315" s="8" t="s">
        <v>982</v>
      </c>
      <c r="B315" s="9" t="s">
        <v>1118</v>
      </c>
      <c r="C315" s="8" t="s">
        <v>1298</v>
      </c>
      <c r="D315" s="8" t="s">
        <v>1299</v>
      </c>
      <c r="E315" s="8" t="s">
        <v>354</v>
      </c>
      <c r="F315" s="8" t="s">
        <v>764</v>
      </c>
      <c r="G315" s="10">
        <v>2021</v>
      </c>
      <c r="H315" s="9" t="s">
        <v>490</v>
      </c>
      <c r="I315" s="8" t="s">
        <v>491</v>
      </c>
      <c r="J315" s="9" t="s">
        <v>492</v>
      </c>
      <c r="K315" s="13">
        <f t="shared" si="13"/>
        <v>50</v>
      </c>
      <c r="L315" s="13">
        <f t="shared" si="14"/>
        <v>50</v>
      </c>
      <c r="M315" s="13"/>
      <c r="N315" s="13"/>
      <c r="O315" s="13"/>
      <c r="P315" s="13">
        <v>50</v>
      </c>
      <c r="Q315" s="13"/>
      <c r="R315" s="13"/>
      <c r="S315" s="13"/>
      <c r="T315" s="13"/>
      <c r="U315" s="13"/>
      <c r="V315" s="13"/>
      <c r="W315" s="13"/>
      <c r="X315" s="13"/>
      <c r="Y315" s="13"/>
      <c r="Z315" s="15" t="s">
        <v>136</v>
      </c>
      <c r="AA315" s="15" t="s">
        <v>137</v>
      </c>
      <c r="AB315" s="15" t="s">
        <v>138</v>
      </c>
      <c r="AC315" s="15" t="s">
        <v>138</v>
      </c>
      <c r="AD315" s="15" t="s">
        <v>138</v>
      </c>
      <c r="AE315" s="15" t="s">
        <v>138</v>
      </c>
      <c r="AF315" s="16">
        <v>31</v>
      </c>
      <c r="AG315" s="16">
        <v>110</v>
      </c>
      <c r="AH315" s="16">
        <v>271</v>
      </c>
      <c r="AI315" s="16">
        <v>1127</v>
      </c>
      <c r="AJ315" s="15" t="s">
        <v>263</v>
      </c>
      <c r="AK315" s="15" t="s">
        <v>1297</v>
      </c>
      <c r="AL315" s="8"/>
    </row>
    <row r="316" spans="1:38" s="3" customFormat="1" ht="75" customHeight="1" x14ac:dyDescent="0.15">
      <c r="A316" s="8" t="s">
        <v>982</v>
      </c>
      <c r="B316" s="9" t="s">
        <v>1118</v>
      </c>
      <c r="C316" s="8" t="s">
        <v>1270</v>
      </c>
      <c r="D316" s="8" t="s">
        <v>1300</v>
      </c>
      <c r="E316" s="8" t="s">
        <v>219</v>
      </c>
      <c r="F316" s="8" t="s">
        <v>1075</v>
      </c>
      <c r="G316" s="10">
        <v>2021</v>
      </c>
      <c r="H316" s="9" t="s">
        <v>490</v>
      </c>
      <c r="I316" s="8" t="s">
        <v>491</v>
      </c>
      <c r="J316" s="9" t="s">
        <v>492</v>
      </c>
      <c r="K316" s="13">
        <f t="shared" si="13"/>
        <v>175</v>
      </c>
      <c r="L316" s="13">
        <f t="shared" si="14"/>
        <v>175</v>
      </c>
      <c r="M316" s="13"/>
      <c r="N316" s="13"/>
      <c r="O316" s="13">
        <v>175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5" t="s">
        <v>136</v>
      </c>
      <c r="AA316" s="15" t="s">
        <v>137</v>
      </c>
      <c r="AB316" s="15" t="s">
        <v>138</v>
      </c>
      <c r="AC316" s="15" t="s">
        <v>138</v>
      </c>
      <c r="AD316" s="15" t="s">
        <v>138</v>
      </c>
      <c r="AE316" s="15" t="s">
        <v>138</v>
      </c>
      <c r="AF316" s="16">
        <v>4</v>
      </c>
      <c r="AG316" s="16">
        <v>18</v>
      </c>
      <c r="AH316" s="16">
        <v>58</v>
      </c>
      <c r="AI316" s="16">
        <v>212</v>
      </c>
      <c r="AJ316" s="15" t="s">
        <v>529</v>
      </c>
      <c r="AK316" s="15" t="s">
        <v>1278</v>
      </c>
      <c r="AL316" s="8"/>
    </row>
    <row r="317" spans="1:38" s="3" customFormat="1" ht="75" customHeight="1" x14ac:dyDescent="0.15">
      <c r="A317" s="8" t="s">
        <v>982</v>
      </c>
      <c r="B317" s="9" t="s">
        <v>1118</v>
      </c>
      <c r="C317" s="8" t="s">
        <v>1301</v>
      </c>
      <c r="D317" s="8" t="s">
        <v>1302</v>
      </c>
      <c r="E317" s="8" t="s">
        <v>251</v>
      </c>
      <c r="F317" s="8" t="s">
        <v>391</v>
      </c>
      <c r="G317" s="10">
        <v>2021</v>
      </c>
      <c r="H317" s="9" t="s">
        <v>490</v>
      </c>
      <c r="I317" s="8" t="s">
        <v>491</v>
      </c>
      <c r="J317" s="9" t="s">
        <v>492</v>
      </c>
      <c r="K317" s="13">
        <f t="shared" si="13"/>
        <v>30</v>
      </c>
      <c r="L317" s="13">
        <f t="shared" si="14"/>
        <v>30</v>
      </c>
      <c r="M317" s="13"/>
      <c r="N317" s="13"/>
      <c r="O317" s="13"/>
      <c r="P317" s="13">
        <v>30</v>
      </c>
      <c r="Q317" s="13"/>
      <c r="R317" s="13"/>
      <c r="S317" s="13"/>
      <c r="T317" s="13"/>
      <c r="U317" s="13"/>
      <c r="V317" s="13"/>
      <c r="W317" s="13"/>
      <c r="X317" s="13"/>
      <c r="Y317" s="13"/>
      <c r="Z317" s="15" t="s">
        <v>136</v>
      </c>
      <c r="AA317" s="15" t="s">
        <v>138</v>
      </c>
      <c r="AB317" s="15" t="s">
        <v>137</v>
      </c>
      <c r="AC317" s="15" t="s">
        <v>138</v>
      </c>
      <c r="AD317" s="15" t="s">
        <v>138</v>
      </c>
      <c r="AE317" s="15" t="s">
        <v>138</v>
      </c>
      <c r="AF317" s="16">
        <v>3</v>
      </c>
      <c r="AG317" s="16">
        <v>11</v>
      </c>
      <c r="AH317" s="16">
        <v>380</v>
      </c>
      <c r="AI317" s="16">
        <v>1260</v>
      </c>
      <c r="AJ317" s="15" t="s">
        <v>529</v>
      </c>
      <c r="AK317" s="15" t="s">
        <v>1278</v>
      </c>
      <c r="AL317" s="8"/>
    </row>
    <row r="318" spans="1:38" s="3" customFormat="1" ht="75" customHeight="1" x14ac:dyDescent="0.15">
      <c r="A318" s="8" t="s">
        <v>982</v>
      </c>
      <c r="B318" s="9" t="s">
        <v>1118</v>
      </c>
      <c r="C318" s="8" t="s">
        <v>1303</v>
      </c>
      <c r="D318" s="8" t="s">
        <v>1304</v>
      </c>
      <c r="E318" s="8" t="s">
        <v>251</v>
      </c>
      <c r="F318" s="8" t="s">
        <v>1305</v>
      </c>
      <c r="G318" s="10">
        <v>2021</v>
      </c>
      <c r="H318" s="9" t="s">
        <v>490</v>
      </c>
      <c r="I318" s="8" t="s">
        <v>491</v>
      </c>
      <c r="J318" s="9" t="s">
        <v>492</v>
      </c>
      <c r="K318" s="13">
        <f t="shared" si="13"/>
        <v>50</v>
      </c>
      <c r="L318" s="13">
        <f t="shared" si="14"/>
        <v>50</v>
      </c>
      <c r="M318" s="13"/>
      <c r="N318" s="13"/>
      <c r="O318" s="13"/>
      <c r="P318" s="13">
        <v>50</v>
      </c>
      <c r="Q318" s="13"/>
      <c r="R318" s="13"/>
      <c r="S318" s="13"/>
      <c r="T318" s="13"/>
      <c r="U318" s="13"/>
      <c r="V318" s="13"/>
      <c r="W318" s="13"/>
      <c r="X318" s="13"/>
      <c r="Y318" s="13"/>
      <c r="Z318" s="15" t="s">
        <v>136</v>
      </c>
      <c r="AA318" s="15" t="s">
        <v>138</v>
      </c>
      <c r="AB318" s="15" t="s">
        <v>137</v>
      </c>
      <c r="AC318" s="15" t="s">
        <v>138</v>
      </c>
      <c r="AD318" s="15" t="s">
        <v>138</v>
      </c>
      <c r="AE318" s="15" t="s">
        <v>138</v>
      </c>
      <c r="AF318" s="16">
        <v>7</v>
      </c>
      <c r="AG318" s="16">
        <v>25</v>
      </c>
      <c r="AH318" s="16">
        <v>212</v>
      </c>
      <c r="AI318" s="16">
        <v>830</v>
      </c>
      <c r="AJ318" s="15" t="s">
        <v>529</v>
      </c>
      <c r="AK318" s="15" t="s">
        <v>1278</v>
      </c>
      <c r="AL318" s="8"/>
    </row>
    <row r="319" spans="1:38" s="3" customFormat="1" ht="75" customHeight="1" x14ac:dyDescent="0.15">
      <c r="A319" s="8" t="s">
        <v>982</v>
      </c>
      <c r="B319" s="9" t="s">
        <v>1118</v>
      </c>
      <c r="C319" s="8" t="s">
        <v>1306</v>
      </c>
      <c r="D319" s="8" t="s">
        <v>1307</v>
      </c>
      <c r="E319" s="8" t="s">
        <v>131</v>
      </c>
      <c r="F319" s="8" t="s">
        <v>1308</v>
      </c>
      <c r="G319" s="10">
        <v>2021</v>
      </c>
      <c r="H319" s="9" t="s">
        <v>490</v>
      </c>
      <c r="I319" s="8" t="s">
        <v>491</v>
      </c>
      <c r="J319" s="9" t="s">
        <v>492</v>
      </c>
      <c r="K319" s="13">
        <f t="shared" si="13"/>
        <v>35</v>
      </c>
      <c r="L319" s="13">
        <f t="shared" si="14"/>
        <v>35</v>
      </c>
      <c r="M319" s="13"/>
      <c r="N319" s="13"/>
      <c r="O319" s="13"/>
      <c r="P319" s="13">
        <v>35</v>
      </c>
      <c r="Q319" s="13"/>
      <c r="R319" s="13"/>
      <c r="S319" s="13"/>
      <c r="T319" s="13"/>
      <c r="U319" s="13"/>
      <c r="V319" s="13"/>
      <c r="W319" s="13"/>
      <c r="X319" s="13"/>
      <c r="Y319" s="13"/>
      <c r="Z319" s="15" t="s">
        <v>136</v>
      </c>
      <c r="AA319" s="15" t="s">
        <v>138</v>
      </c>
      <c r="AB319" s="15" t="s">
        <v>137</v>
      </c>
      <c r="AC319" s="15" t="s">
        <v>138</v>
      </c>
      <c r="AD319" s="15" t="s">
        <v>138</v>
      </c>
      <c r="AE319" s="15" t="s">
        <v>138</v>
      </c>
      <c r="AF319" s="16">
        <v>4</v>
      </c>
      <c r="AG319" s="16">
        <v>18</v>
      </c>
      <c r="AH319" s="16">
        <v>58</v>
      </c>
      <c r="AI319" s="16">
        <v>212</v>
      </c>
      <c r="AJ319" s="15" t="s">
        <v>529</v>
      </c>
      <c r="AK319" s="15" t="s">
        <v>1278</v>
      </c>
      <c r="AL319" s="8"/>
    </row>
    <row r="320" spans="1:38" s="3" customFormat="1" ht="75" customHeight="1" x14ac:dyDescent="0.15">
      <c r="A320" s="8" t="s">
        <v>982</v>
      </c>
      <c r="B320" s="9" t="s">
        <v>1118</v>
      </c>
      <c r="C320" s="8" t="s">
        <v>1309</v>
      </c>
      <c r="D320" s="8" t="s">
        <v>1310</v>
      </c>
      <c r="E320" s="8" t="s">
        <v>228</v>
      </c>
      <c r="F320" s="8" t="s">
        <v>237</v>
      </c>
      <c r="G320" s="10">
        <v>2021</v>
      </c>
      <c r="H320" s="9" t="s">
        <v>490</v>
      </c>
      <c r="I320" s="8" t="s">
        <v>491</v>
      </c>
      <c r="J320" s="9" t="s">
        <v>492</v>
      </c>
      <c r="K320" s="13">
        <f t="shared" si="13"/>
        <v>30.5</v>
      </c>
      <c r="L320" s="13">
        <f t="shared" si="14"/>
        <v>30.5</v>
      </c>
      <c r="M320" s="13"/>
      <c r="N320" s="13"/>
      <c r="O320" s="13"/>
      <c r="P320" s="13">
        <v>30.5</v>
      </c>
      <c r="Q320" s="13"/>
      <c r="R320" s="13"/>
      <c r="S320" s="13"/>
      <c r="T320" s="13"/>
      <c r="U320" s="13"/>
      <c r="V320" s="13"/>
      <c r="W320" s="13"/>
      <c r="X320" s="13"/>
      <c r="Y320" s="13"/>
      <c r="Z320" s="15" t="s">
        <v>136</v>
      </c>
      <c r="AA320" s="15" t="s">
        <v>138</v>
      </c>
      <c r="AB320" s="15" t="s">
        <v>137</v>
      </c>
      <c r="AC320" s="15" t="s">
        <v>138</v>
      </c>
      <c r="AD320" s="15" t="s">
        <v>138</v>
      </c>
      <c r="AE320" s="15" t="s">
        <v>138</v>
      </c>
      <c r="AF320" s="16">
        <v>3</v>
      </c>
      <c r="AG320" s="16">
        <v>11</v>
      </c>
      <c r="AH320" s="16">
        <v>380</v>
      </c>
      <c r="AI320" s="16">
        <v>1260</v>
      </c>
      <c r="AJ320" s="15" t="s">
        <v>529</v>
      </c>
      <c r="AK320" s="15" t="s">
        <v>1278</v>
      </c>
      <c r="AL320" s="8"/>
    </row>
    <row r="321" spans="1:38" s="3" customFormat="1" ht="75" customHeight="1" x14ac:dyDescent="0.15">
      <c r="A321" s="8" t="s">
        <v>982</v>
      </c>
      <c r="B321" s="9" t="s">
        <v>1118</v>
      </c>
      <c r="C321" s="8" t="s">
        <v>1311</v>
      </c>
      <c r="D321" s="8" t="s">
        <v>1312</v>
      </c>
      <c r="E321" s="8" t="s">
        <v>228</v>
      </c>
      <c r="F321" s="8" t="s">
        <v>1285</v>
      </c>
      <c r="G321" s="10">
        <v>2021</v>
      </c>
      <c r="H321" s="9" t="s">
        <v>490</v>
      </c>
      <c r="I321" s="8" t="s">
        <v>491</v>
      </c>
      <c r="J321" s="9" t="s">
        <v>492</v>
      </c>
      <c r="K321" s="13">
        <f t="shared" si="13"/>
        <v>61</v>
      </c>
      <c r="L321" s="13">
        <f t="shared" si="14"/>
        <v>61</v>
      </c>
      <c r="M321" s="13"/>
      <c r="N321" s="13"/>
      <c r="O321" s="13"/>
      <c r="P321" s="13">
        <v>61</v>
      </c>
      <c r="Q321" s="13"/>
      <c r="R321" s="13"/>
      <c r="S321" s="13"/>
      <c r="T321" s="13"/>
      <c r="U321" s="13"/>
      <c r="V321" s="13"/>
      <c r="W321" s="13"/>
      <c r="X321" s="13"/>
      <c r="Y321" s="13"/>
      <c r="Z321" s="15" t="s">
        <v>136</v>
      </c>
      <c r="AA321" s="15" t="s">
        <v>138</v>
      </c>
      <c r="AB321" s="15" t="s">
        <v>137</v>
      </c>
      <c r="AC321" s="15" t="s">
        <v>138</v>
      </c>
      <c r="AD321" s="15" t="s">
        <v>138</v>
      </c>
      <c r="AE321" s="15" t="s">
        <v>138</v>
      </c>
      <c r="AF321" s="16">
        <v>7</v>
      </c>
      <c r="AG321" s="16">
        <v>25</v>
      </c>
      <c r="AH321" s="16">
        <v>212</v>
      </c>
      <c r="AI321" s="16">
        <v>830</v>
      </c>
      <c r="AJ321" s="15" t="s">
        <v>529</v>
      </c>
      <c r="AK321" s="15" t="s">
        <v>1278</v>
      </c>
      <c r="AL321" s="8"/>
    </row>
    <row r="322" spans="1:38" s="3" customFormat="1" ht="75" customHeight="1" x14ac:dyDescent="0.15">
      <c r="A322" s="8" t="s">
        <v>982</v>
      </c>
      <c r="B322" s="9" t="s">
        <v>1313</v>
      </c>
      <c r="C322" s="8" t="s">
        <v>1314</v>
      </c>
      <c r="D322" s="8" t="s">
        <v>1315</v>
      </c>
      <c r="E322" s="8" t="s">
        <v>186</v>
      </c>
      <c r="F322" s="8" t="s">
        <v>191</v>
      </c>
      <c r="G322" s="10">
        <v>2021</v>
      </c>
      <c r="H322" s="9" t="s">
        <v>490</v>
      </c>
      <c r="I322" s="8" t="s">
        <v>491</v>
      </c>
      <c r="J322" s="9" t="s">
        <v>492</v>
      </c>
      <c r="K322" s="13">
        <f t="shared" si="13"/>
        <v>75</v>
      </c>
      <c r="L322" s="13">
        <f t="shared" si="14"/>
        <v>75</v>
      </c>
      <c r="M322" s="13"/>
      <c r="N322" s="13"/>
      <c r="O322" s="13"/>
      <c r="P322" s="13">
        <v>75</v>
      </c>
      <c r="Q322" s="13"/>
      <c r="R322" s="13">
        <v>0</v>
      </c>
      <c r="S322" s="13"/>
      <c r="T322" s="13"/>
      <c r="U322" s="13"/>
      <c r="V322" s="13"/>
      <c r="W322" s="13"/>
      <c r="X322" s="13"/>
      <c r="Y322" s="13"/>
      <c r="Z322" s="15" t="s">
        <v>136</v>
      </c>
      <c r="AA322" s="15" t="s">
        <v>137</v>
      </c>
      <c r="AB322" s="15" t="s">
        <v>138</v>
      </c>
      <c r="AC322" s="15" t="s">
        <v>138</v>
      </c>
      <c r="AD322" s="15" t="s">
        <v>138</v>
      </c>
      <c r="AE322" s="15" t="s">
        <v>138</v>
      </c>
      <c r="AF322" s="16">
        <v>5</v>
      </c>
      <c r="AG322" s="16">
        <v>16</v>
      </c>
      <c r="AH322" s="16">
        <v>11</v>
      </c>
      <c r="AI322" s="16">
        <v>43</v>
      </c>
      <c r="AJ322" s="15" t="s">
        <v>1038</v>
      </c>
      <c r="AK322" s="15" t="s">
        <v>1316</v>
      </c>
      <c r="AL322" s="8"/>
    </row>
    <row r="323" spans="1:38" s="3" customFormat="1" ht="75" customHeight="1" x14ac:dyDescent="0.15">
      <c r="A323" s="8" t="s">
        <v>982</v>
      </c>
      <c r="B323" s="9" t="s">
        <v>1313</v>
      </c>
      <c r="C323" s="8" t="s">
        <v>1317</v>
      </c>
      <c r="D323" s="8" t="s">
        <v>1318</v>
      </c>
      <c r="E323" s="8" t="s">
        <v>186</v>
      </c>
      <c r="F323" s="8" t="s">
        <v>429</v>
      </c>
      <c r="G323" s="10">
        <v>2021</v>
      </c>
      <c r="H323" s="9" t="s">
        <v>490</v>
      </c>
      <c r="I323" s="8" t="s">
        <v>491</v>
      </c>
      <c r="J323" s="9" t="s">
        <v>492</v>
      </c>
      <c r="K323" s="13">
        <f t="shared" si="13"/>
        <v>50</v>
      </c>
      <c r="L323" s="13">
        <f t="shared" si="14"/>
        <v>50</v>
      </c>
      <c r="M323" s="13"/>
      <c r="N323" s="13"/>
      <c r="O323" s="13"/>
      <c r="P323" s="13">
        <v>50</v>
      </c>
      <c r="Q323" s="13"/>
      <c r="R323" s="13">
        <v>0</v>
      </c>
      <c r="S323" s="13"/>
      <c r="T323" s="13"/>
      <c r="U323" s="13"/>
      <c r="V323" s="13"/>
      <c r="W323" s="13"/>
      <c r="X323" s="13"/>
      <c r="Y323" s="13"/>
      <c r="Z323" s="15" t="s">
        <v>136</v>
      </c>
      <c r="AA323" s="15" t="s">
        <v>137</v>
      </c>
      <c r="AB323" s="15" t="s">
        <v>138</v>
      </c>
      <c r="AC323" s="15" t="s">
        <v>138</v>
      </c>
      <c r="AD323" s="15" t="s">
        <v>138</v>
      </c>
      <c r="AE323" s="15" t="s">
        <v>138</v>
      </c>
      <c r="AF323" s="16">
        <v>3</v>
      </c>
      <c r="AG323" s="16">
        <v>5</v>
      </c>
      <c r="AH323" s="16">
        <v>52</v>
      </c>
      <c r="AI323" s="16">
        <v>263</v>
      </c>
      <c r="AJ323" s="15" t="s">
        <v>1038</v>
      </c>
      <c r="AK323" s="15" t="s">
        <v>1319</v>
      </c>
      <c r="AL323" s="8"/>
    </row>
    <row r="324" spans="1:38" s="3" customFormat="1" ht="75" customHeight="1" x14ac:dyDescent="0.15">
      <c r="A324" s="8" t="s">
        <v>982</v>
      </c>
      <c r="B324" s="9" t="s">
        <v>1313</v>
      </c>
      <c r="C324" s="8" t="s">
        <v>1276</v>
      </c>
      <c r="D324" s="8" t="s">
        <v>1320</v>
      </c>
      <c r="E324" s="8" t="s">
        <v>267</v>
      </c>
      <c r="F324" s="8" t="s">
        <v>360</v>
      </c>
      <c r="G324" s="10">
        <v>2021</v>
      </c>
      <c r="H324" s="9" t="s">
        <v>490</v>
      </c>
      <c r="I324" s="8" t="s">
        <v>491</v>
      </c>
      <c r="J324" s="9" t="s">
        <v>492</v>
      </c>
      <c r="K324" s="13">
        <f t="shared" si="13"/>
        <v>24</v>
      </c>
      <c r="L324" s="13">
        <f t="shared" si="14"/>
        <v>24</v>
      </c>
      <c r="M324" s="13"/>
      <c r="N324" s="13"/>
      <c r="O324" s="13"/>
      <c r="P324" s="13">
        <v>24</v>
      </c>
      <c r="Q324" s="13"/>
      <c r="R324" s="13">
        <v>0</v>
      </c>
      <c r="S324" s="13"/>
      <c r="T324" s="13"/>
      <c r="U324" s="13"/>
      <c r="V324" s="13"/>
      <c r="W324" s="13"/>
      <c r="X324" s="13"/>
      <c r="Y324" s="13"/>
      <c r="Z324" s="15" t="s">
        <v>136</v>
      </c>
      <c r="AA324" s="15" t="s">
        <v>137</v>
      </c>
      <c r="AB324" s="15" t="s">
        <v>138</v>
      </c>
      <c r="AC324" s="15" t="s">
        <v>138</v>
      </c>
      <c r="AD324" s="15" t="s">
        <v>138</v>
      </c>
      <c r="AE324" s="15" t="s">
        <v>138</v>
      </c>
      <c r="AF324" s="16">
        <v>5</v>
      </c>
      <c r="AG324" s="16">
        <v>16</v>
      </c>
      <c r="AH324" s="16">
        <v>35</v>
      </c>
      <c r="AI324" s="16">
        <v>96</v>
      </c>
      <c r="AJ324" s="15" t="s">
        <v>529</v>
      </c>
      <c r="AK324" s="15" t="s">
        <v>1321</v>
      </c>
      <c r="AL324" s="8"/>
    </row>
    <row r="325" spans="1:38" s="3" customFormat="1" ht="75" customHeight="1" x14ac:dyDescent="0.15">
      <c r="A325" s="8" t="s">
        <v>982</v>
      </c>
      <c r="B325" s="9" t="s">
        <v>1313</v>
      </c>
      <c r="C325" s="8" t="s">
        <v>1322</v>
      </c>
      <c r="D325" s="8" t="s">
        <v>1323</v>
      </c>
      <c r="E325" s="8" t="s">
        <v>214</v>
      </c>
      <c r="F325" s="8" t="s">
        <v>1324</v>
      </c>
      <c r="G325" s="10">
        <v>2021</v>
      </c>
      <c r="H325" s="9" t="s">
        <v>490</v>
      </c>
      <c r="I325" s="8" t="s">
        <v>491</v>
      </c>
      <c r="J325" s="9" t="s">
        <v>492</v>
      </c>
      <c r="K325" s="13">
        <f t="shared" si="13"/>
        <v>99.88</v>
      </c>
      <c r="L325" s="13">
        <f t="shared" si="14"/>
        <v>99.88</v>
      </c>
      <c r="M325" s="13"/>
      <c r="N325" s="13"/>
      <c r="O325" s="13"/>
      <c r="P325" s="13">
        <v>99.88</v>
      </c>
      <c r="Q325" s="13"/>
      <c r="R325" s="13"/>
      <c r="S325" s="13"/>
      <c r="T325" s="13"/>
      <c r="U325" s="13"/>
      <c r="V325" s="13"/>
      <c r="W325" s="13"/>
      <c r="X325" s="13"/>
      <c r="Y325" s="13"/>
      <c r="Z325" s="15" t="s">
        <v>136</v>
      </c>
      <c r="AA325" s="15" t="s">
        <v>137</v>
      </c>
      <c r="AB325" s="15" t="s">
        <v>138</v>
      </c>
      <c r="AC325" s="15" t="s">
        <v>138</v>
      </c>
      <c r="AD325" s="15" t="s">
        <v>138</v>
      </c>
      <c r="AE325" s="15" t="s">
        <v>138</v>
      </c>
      <c r="AF325" s="16">
        <v>3</v>
      </c>
      <c r="AG325" s="16">
        <v>6</v>
      </c>
      <c r="AH325" s="16">
        <v>119</v>
      </c>
      <c r="AI325" s="16">
        <v>378</v>
      </c>
      <c r="AJ325" s="15" t="s">
        <v>535</v>
      </c>
      <c r="AK325" s="15" t="s">
        <v>1325</v>
      </c>
      <c r="AL325" s="8"/>
    </row>
    <row r="326" spans="1:38" s="3" customFormat="1" ht="75" customHeight="1" x14ac:dyDescent="0.15">
      <c r="A326" s="8" t="s">
        <v>982</v>
      </c>
      <c r="B326" s="9" t="s">
        <v>1313</v>
      </c>
      <c r="C326" s="8" t="s">
        <v>1326</v>
      </c>
      <c r="D326" s="8" t="s">
        <v>1327</v>
      </c>
      <c r="E326" s="8" t="s">
        <v>214</v>
      </c>
      <c r="F326" s="8" t="s">
        <v>1324</v>
      </c>
      <c r="G326" s="10">
        <v>2021</v>
      </c>
      <c r="H326" s="9" t="s">
        <v>490</v>
      </c>
      <c r="I326" s="8" t="s">
        <v>491</v>
      </c>
      <c r="J326" s="9" t="s">
        <v>492</v>
      </c>
      <c r="K326" s="13">
        <f t="shared" si="13"/>
        <v>60</v>
      </c>
      <c r="L326" s="13">
        <f t="shared" si="14"/>
        <v>60</v>
      </c>
      <c r="M326" s="13"/>
      <c r="N326" s="13"/>
      <c r="O326" s="13"/>
      <c r="P326" s="13">
        <v>60</v>
      </c>
      <c r="Q326" s="13"/>
      <c r="R326" s="13"/>
      <c r="S326" s="13"/>
      <c r="T326" s="13"/>
      <c r="U326" s="13"/>
      <c r="V326" s="13"/>
      <c r="W326" s="13"/>
      <c r="X326" s="13"/>
      <c r="Y326" s="13"/>
      <c r="Z326" s="15" t="s">
        <v>136</v>
      </c>
      <c r="AA326" s="15" t="s">
        <v>137</v>
      </c>
      <c r="AB326" s="15" t="s">
        <v>138</v>
      </c>
      <c r="AC326" s="15" t="s">
        <v>138</v>
      </c>
      <c r="AD326" s="15" t="s">
        <v>138</v>
      </c>
      <c r="AE326" s="15" t="s">
        <v>138</v>
      </c>
      <c r="AF326" s="16">
        <v>3</v>
      </c>
      <c r="AG326" s="16">
        <v>6</v>
      </c>
      <c r="AH326" s="16">
        <v>119</v>
      </c>
      <c r="AI326" s="16">
        <v>378</v>
      </c>
      <c r="AJ326" s="15" t="s">
        <v>535</v>
      </c>
      <c r="AK326" s="15" t="s">
        <v>1325</v>
      </c>
      <c r="AL326" s="8"/>
    </row>
    <row r="327" spans="1:38" s="3" customFormat="1" ht="75" customHeight="1" x14ac:dyDescent="0.15">
      <c r="A327" s="8" t="s">
        <v>982</v>
      </c>
      <c r="B327" s="9" t="s">
        <v>1313</v>
      </c>
      <c r="C327" s="8" t="s">
        <v>1328</v>
      </c>
      <c r="D327" s="8" t="s">
        <v>1329</v>
      </c>
      <c r="E327" s="8" t="s">
        <v>214</v>
      </c>
      <c r="F327" s="8" t="s">
        <v>1330</v>
      </c>
      <c r="G327" s="10">
        <v>2021</v>
      </c>
      <c r="H327" s="9" t="s">
        <v>490</v>
      </c>
      <c r="I327" s="8" t="s">
        <v>491</v>
      </c>
      <c r="J327" s="9" t="s">
        <v>492</v>
      </c>
      <c r="K327" s="13">
        <f t="shared" ref="K327:K390" si="15">L327+Q327+R327+S327+T327+U327+V327+W327+X327+Y327</f>
        <v>18.600000000000001</v>
      </c>
      <c r="L327" s="13">
        <f t="shared" ref="L327:L390" si="16">M327+N327+O327+P327</f>
        <v>18.600000000000001</v>
      </c>
      <c r="M327" s="13"/>
      <c r="N327" s="13"/>
      <c r="O327" s="13"/>
      <c r="P327" s="13">
        <v>18.600000000000001</v>
      </c>
      <c r="Q327" s="13"/>
      <c r="R327" s="13"/>
      <c r="S327" s="13"/>
      <c r="T327" s="13"/>
      <c r="U327" s="13"/>
      <c r="V327" s="13"/>
      <c r="W327" s="13"/>
      <c r="X327" s="13"/>
      <c r="Y327" s="13"/>
      <c r="Z327" s="15" t="s">
        <v>136</v>
      </c>
      <c r="AA327" s="15" t="s">
        <v>137</v>
      </c>
      <c r="AB327" s="15" t="s">
        <v>138</v>
      </c>
      <c r="AC327" s="15" t="s">
        <v>138</v>
      </c>
      <c r="AD327" s="15" t="s">
        <v>138</v>
      </c>
      <c r="AE327" s="15" t="s">
        <v>138</v>
      </c>
      <c r="AF327" s="16">
        <v>9</v>
      </c>
      <c r="AG327" s="16">
        <v>18</v>
      </c>
      <c r="AH327" s="16">
        <v>307</v>
      </c>
      <c r="AI327" s="16">
        <v>1007</v>
      </c>
      <c r="AJ327" s="15" t="s">
        <v>1331</v>
      </c>
      <c r="AK327" s="15" t="s">
        <v>1325</v>
      </c>
      <c r="AL327" s="8"/>
    </row>
    <row r="328" spans="1:38" s="3" customFormat="1" ht="75" customHeight="1" x14ac:dyDescent="0.15">
      <c r="A328" s="8" t="s">
        <v>982</v>
      </c>
      <c r="B328" s="9" t="s">
        <v>1313</v>
      </c>
      <c r="C328" s="8" t="s">
        <v>1332</v>
      </c>
      <c r="D328" s="8" t="s">
        <v>1333</v>
      </c>
      <c r="E328" s="8" t="s">
        <v>209</v>
      </c>
      <c r="F328" s="8" t="s">
        <v>526</v>
      </c>
      <c r="G328" s="10">
        <v>2021</v>
      </c>
      <c r="H328" s="9" t="s">
        <v>490</v>
      </c>
      <c r="I328" s="8" t="s">
        <v>491</v>
      </c>
      <c r="J328" s="9" t="s">
        <v>492</v>
      </c>
      <c r="K328" s="13">
        <f t="shared" si="15"/>
        <v>49.8</v>
      </c>
      <c r="L328" s="13">
        <f t="shared" si="16"/>
        <v>49.8</v>
      </c>
      <c r="M328" s="13"/>
      <c r="N328" s="13"/>
      <c r="O328" s="13"/>
      <c r="P328" s="13">
        <v>49.8</v>
      </c>
      <c r="Q328" s="13"/>
      <c r="R328" s="13"/>
      <c r="S328" s="13"/>
      <c r="T328" s="13"/>
      <c r="U328" s="13"/>
      <c r="V328" s="13"/>
      <c r="W328" s="13"/>
      <c r="X328" s="13"/>
      <c r="Y328" s="13"/>
      <c r="Z328" s="15" t="s">
        <v>136</v>
      </c>
      <c r="AA328" s="15" t="s">
        <v>137</v>
      </c>
      <c r="AB328" s="15" t="s">
        <v>138</v>
      </c>
      <c r="AC328" s="15" t="s">
        <v>138</v>
      </c>
      <c r="AD328" s="15" t="s">
        <v>138</v>
      </c>
      <c r="AE328" s="15" t="s">
        <v>138</v>
      </c>
      <c r="AF328" s="16">
        <v>7</v>
      </c>
      <c r="AG328" s="16">
        <v>26</v>
      </c>
      <c r="AH328" s="16">
        <v>29</v>
      </c>
      <c r="AI328" s="16">
        <v>110</v>
      </c>
      <c r="AJ328" s="15" t="s">
        <v>518</v>
      </c>
      <c r="AK328" s="15" t="s">
        <v>519</v>
      </c>
      <c r="AL328" s="8"/>
    </row>
    <row r="329" spans="1:38" s="3" customFormat="1" ht="75" customHeight="1" x14ac:dyDescent="0.15">
      <c r="A329" s="8" t="s">
        <v>982</v>
      </c>
      <c r="B329" s="9" t="s">
        <v>1313</v>
      </c>
      <c r="C329" s="8" t="s">
        <v>1334</v>
      </c>
      <c r="D329" s="8" t="s">
        <v>1335</v>
      </c>
      <c r="E329" s="8" t="s">
        <v>209</v>
      </c>
      <c r="F329" s="8" t="s">
        <v>889</v>
      </c>
      <c r="G329" s="10">
        <v>2021</v>
      </c>
      <c r="H329" s="9" t="s">
        <v>490</v>
      </c>
      <c r="I329" s="8" t="s">
        <v>491</v>
      </c>
      <c r="J329" s="9" t="s">
        <v>492</v>
      </c>
      <c r="K329" s="13">
        <f t="shared" si="15"/>
        <v>27.3</v>
      </c>
      <c r="L329" s="13">
        <f t="shared" si="16"/>
        <v>27.3</v>
      </c>
      <c r="M329" s="13"/>
      <c r="N329" s="13"/>
      <c r="O329" s="13"/>
      <c r="P329" s="13">
        <v>27.3</v>
      </c>
      <c r="Q329" s="13"/>
      <c r="R329" s="13"/>
      <c r="S329" s="13"/>
      <c r="T329" s="13"/>
      <c r="U329" s="13"/>
      <c r="V329" s="13"/>
      <c r="W329" s="13"/>
      <c r="X329" s="13"/>
      <c r="Y329" s="13"/>
      <c r="Z329" s="15" t="s">
        <v>136</v>
      </c>
      <c r="AA329" s="15" t="s">
        <v>137</v>
      </c>
      <c r="AB329" s="15" t="s">
        <v>138</v>
      </c>
      <c r="AC329" s="15" t="s">
        <v>138</v>
      </c>
      <c r="AD329" s="15" t="s">
        <v>138</v>
      </c>
      <c r="AE329" s="15" t="s">
        <v>138</v>
      </c>
      <c r="AF329" s="16">
        <v>14</v>
      </c>
      <c r="AG329" s="16">
        <v>46</v>
      </c>
      <c r="AH329" s="16">
        <v>209</v>
      </c>
      <c r="AI329" s="16">
        <v>917</v>
      </c>
      <c r="AJ329" s="15" t="s">
        <v>535</v>
      </c>
      <c r="AK329" s="15" t="s">
        <v>1129</v>
      </c>
      <c r="AL329" s="8"/>
    </row>
    <row r="330" spans="1:38" s="3" customFormat="1" ht="75" customHeight="1" x14ac:dyDescent="0.15">
      <c r="A330" s="8" t="s">
        <v>982</v>
      </c>
      <c r="B330" s="9" t="s">
        <v>1313</v>
      </c>
      <c r="C330" s="8" t="s">
        <v>1336</v>
      </c>
      <c r="D330" s="8" t="s">
        <v>1336</v>
      </c>
      <c r="E330" s="8" t="s">
        <v>209</v>
      </c>
      <c r="F330" s="8" t="s">
        <v>526</v>
      </c>
      <c r="G330" s="10">
        <v>2021</v>
      </c>
      <c r="H330" s="9" t="s">
        <v>490</v>
      </c>
      <c r="I330" s="8" t="s">
        <v>491</v>
      </c>
      <c r="J330" s="9" t="s">
        <v>492</v>
      </c>
      <c r="K330" s="13">
        <f t="shared" si="15"/>
        <v>28</v>
      </c>
      <c r="L330" s="13">
        <f t="shared" si="16"/>
        <v>28</v>
      </c>
      <c r="M330" s="13"/>
      <c r="N330" s="13"/>
      <c r="O330" s="13"/>
      <c r="P330" s="13">
        <v>28</v>
      </c>
      <c r="Q330" s="13"/>
      <c r="R330" s="13"/>
      <c r="S330" s="13"/>
      <c r="T330" s="13"/>
      <c r="U330" s="13"/>
      <c r="V330" s="13"/>
      <c r="W330" s="13"/>
      <c r="X330" s="13"/>
      <c r="Y330" s="13"/>
      <c r="Z330" s="15" t="s">
        <v>136</v>
      </c>
      <c r="AA330" s="15" t="s">
        <v>137</v>
      </c>
      <c r="AB330" s="15" t="s">
        <v>138</v>
      </c>
      <c r="AC330" s="15" t="s">
        <v>138</v>
      </c>
      <c r="AD330" s="15" t="s">
        <v>138</v>
      </c>
      <c r="AE330" s="15" t="s">
        <v>138</v>
      </c>
      <c r="AF330" s="16">
        <v>6</v>
      </c>
      <c r="AG330" s="16">
        <v>24</v>
      </c>
      <c r="AH330" s="16">
        <v>19</v>
      </c>
      <c r="AI330" s="16">
        <v>74</v>
      </c>
      <c r="AJ330" s="15" t="s">
        <v>535</v>
      </c>
      <c r="AK330" s="15" t="s">
        <v>1129</v>
      </c>
      <c r="AL330" s="8"/>
    </row>
    <row r="331" spans="1:38" s="3" customFormat="1" ht="75" customHeight="1" x14ac:dyDescent="0.15">
      <c r="A331" s="8" t="s">
        <v>982</v>
      </c>
      <c r="B331" s="9" t="s">
        <v>1313</v>
      </c>
      <c r="C331" s="8" t="s">
        <v>1337</v>
      </c>
      <c r="D331" s="8" t="s">
        <v>1338</v>
      </c>
      <c r="E331" s="8" t="s">
        <v>209</v>
      </c>
      <c r="F331" s="8" t="s">
        <v>1292</v>
      </c>
      <c r="G331" s="10">
        <v>2021</v>
      </c>
      <c r="H331" s="9" t="s">
        <v>490</v>
      </c>
      <c r="I331" s="8" t="s">
        <v>491</v>
      </c>
      <c r="J331" s="9" t="s">
        <v>492</v>
      </c>
      <c r="K331" s="13">
        <f t="shared" si="15"/>
        <v>48</v>
      </c>
      <c r="L331" s="13">
        <f t="shared" si="16"/>
        <v>48</v>
      </c>
      <c r="M331" s="13"/>
      <c r="N331" s="13"/>
      <c r="O331" s="13"/>
      <c r="P331" s="13">
        <v>48</v>
      </c>
      <c r="Q331" s="13"/>
      <c r="R331" s="13"/>
      <c r="S331" s="13"/>
      <c r="T331" s="13"/>
      <c r="U331" s="13"/>
      <c r="V331" s="13"/>
      <c r="W331" s="13"/>
      <c r="X331" s="13"/>
      <c r="Y331" s="13"/>
      <c r="Z331" s="15" t="s">
        <v>136</v>
      </c>
      <c r="AA331" s="15" t="s">
        <v>137</v>
      </c>
      <c r="AB331" s="15" t="s">
        <v>138</v>
      </c>
      <c r="AC331" s="15" t="s">
        <v>138</v>
      </c>
      <c r="AD331" s="15" t="s">
        <v>138</v>
      </c>
      <c r="AE331" s="15" t="s">
        <v>138</v>
      </c>
      <c r="AF331" s="16">
        <v>27</v>
      </c>
      <c r="AG331" s="16">
        <v>88</v>
      </c>
      <c r="AH331" s="16">
        <v>354</v>
      </c>
      <c r="AI331" s="16">
        <v>1336</v>
      </c>
      <c r="AJ331" s="15" t="s">
        <v>535</v>
      </c>
      <c r="AK331" s="15" t="s">
        <v>1129</v>
      </c>
      <c r="AL331" s="8"/>
    </row>
    <row r="332" spans="1:38" s="3" customFormat="1" ht="75" customHeight="1" x14ac:dyDescent="0.15">
      <c r="A332" s="8" t="s">
        <v>982</v>
      </c>
      <c r="B332" s="9" t="s">
        <v>1313</v>
      </c>
      <c r="C332" s="8" t="s">
        <v>1339</v>
      </c>
      <c r="D332" s="8" t="s">
        <v>1340</v>
      </c>
      <c r="E332" s="8" t="s">
        <v>354</v>
      </c>
      <c r="F332" s="8" t="s">
        <v>764</v>
      </c>
      <c r="G332" s="10">
        <v>2021</v>
      </c>
      <c r="H332" s="9" t="s">
        <v>490</v>
      </c>
      <c r="I332" s="8" t="s">
        <v>491</v>
      </c>
      <c r="J332" s="9" t="s">
        <v>492</v>
      </c>
      <c r="K332" s="13">
        <f t="shared" si="15"/>
        <v>76.3</v>
      </c>
      <c r="L332" s="13">
        <f t="shared" si="16"/>
        <v>76.3</v>
      </c>
      <c r="M332" s="13"/>
      <c r="N332" s="13"/>
      <c r="O332" s="13"/>
      <c r="P332" s="13">
        <v>76.3</v>
      </c>
      <c r="Q332" s="13"/>
      <c r="R332" s="13"/>
      <c r="S332" s="13"/>
      <c r="T332" s="13"/>
      <c r="U332" s="13"/>
      <c r="V332" s="13"/>
      <c r="W332" s="13"/>
      <c r="X332" s="13"/>
      <c r="Y332" s="13"/>
      <c r="Z332" s="15" t="s">
        <v>136</v>
      </c>
      <c r="AA332" s="15" t="s">
        <v>137</v>
      </c>
      <c r="AB332" s="15" t="s">
        <v>138</v>
      </c>
      <c r="AC332" s="15" t="s">
        <v>138</v>
      </c>
      <c r="AD332" s="15" t="s">
        <v>138</v>
      </c>
      <c r="AE332" s="15" t="s">
        <v>138</v>
      </c>
      <c r="AF332" s="16">
        <v>31</v>
      </c>
      <c r="AG332" s="16">
        <v>110</v>
      </c>
      <c r="AH332" s="16">
        <v>271</v>
      </c>
      <c r="AI332" s="16">
        <v>1127</v>
      </c>
      <c r="AJ332" s="15" t="s">
        <v>263</v>
      </c>
      <c r="AK332" s="15" t="s">
        <v>1297</v>
      </c>
      <c r="AL332" s="8"/>
    </row>
    <row r="333" spans="1:38" s="3" customFormat="1" ht="75" customHeight="1" x14ac:dyDescent="0.15">
      <c r="A333" s="8" t="s">
        <v>982</v>
      </c>
      <c r="B333" s="9" t="s">
        <v>1313</v>
      </c>
      <c r="C333" s="8" t="s">
        <v>1341</v>
      </c>
      <c r="D333" s="8" t="s">
        <v>1342</v>
      </c>
      <c r="E333" s="8" t="s">
        <v>354</v>
      </c>
      <c r="F333" s="8" t="s">
        <v>355</v>
      </c>
      <c r="G333" s="10">
        <v>2021</v>
      </c>
      <c r="H333" s="9" t="s">
        <v>490</v>
      </c>
      <c r="I333" s="8" t="s">
        <v>491</v>
      </c>
      <c r="J333" s="9" t="s">
        <v>492</v>
      </c>
      <c r="K333" s="13">
        <f t="shared" si="15"/>
        <v>130</v>
      </c>
      <c r="L333" s="13">
        <f t="shared" si="16"/>
        <v>130</v>
      </c>
      <c r="M333" s="13"/>
      <c r="N333" s="13"/>
      <c r="O333" s="13"/>
      <c r="P333" s="13">
        <v>130</v>
      </c>
      <c r="Q333" s="13"/>
      <c r="R333" s="13"/>
      <c r="S333" s="13"/>
      <c r="T333" s="13"/>
      <c r="U333" s="13"/>
      <c r="V333" s="13"/>
      <c r="W333" s="13"/>
      <c r="X333" s="13"/>
      <c r="Y333" s="13"/>
      <c r="Z333" s="15" t="s">
        <v>136</v>
      </c>
      <c r="AA333" s="15" t="s">
        <v>137</v>
      </c>
      <c r="AB333" s="15" t="s">
        <v>138</v>
      </c>
      <c r="AC333" s="15" t="s">
        <v>138</v>
      </c>
      <c r="AD333" s="15" t="s">
        <v>138</v>
      </c>
      <c r="AE333" s="15" t="s">
        <v>138</v>
      </c>
      <c r="AF333" s="16">
        <v>25</v>
      </c>
      <c r="AG333" s="16">
        <v>87</v>
      </c>
      <c r="AH333" s="16">
        <v>210</v>
      </c>
      <c r="AI333" s="16">
        <v>925</v>
      </c>
      <c r="AJ333" s="15" t="s">
        <v>263</v>
      </c>
      <c r="AK333" s="15" t="s">
        <v>1297</v>
      </c>
      <c r="AL333" s="8"/>
    </row>
    <row r="334" spans="1:38" s="3" customFormat="1" ht="75" customHeight="1" x14ac:dyDescent="0.15">
      <c r="A334" s="8" t="s">
        <v>982</v>
      </c>
      <c r="B334" s="9" t="s">
        <v>1313</v>
      </c>
      <c r="C334" s="8" t="s">
        <v>1343</v>
      </c>
      <c r="D334" s="8" t="s">
        <v>1344</v>
      </c>
      <c r="E334" s="8" t="s">
        <v>533</v>
      </c>
      <c r="F334" s="8" t="s">
        <v>534</v>
      </c>
      <c r="G334" s="10">
        <v>2021</v>
      </c>
      <c r="H334" s="9" t="s">
        <v>490</v>
      </c>
      <c r="I334" s="8" t="s">
        <v>491</v>
      </c>
      <c r="J334" s="9" t="s">
        <v>492</v>
      </c>
      <c r="K334" s="13">
        <f t="shared" si="15"/>
        <v>30</v>
      </c>
      <c r="L334" s="13">
        <f t="shared" si="16"/>
        <v>30</v>
      </c>
      <c r="M334" s="13"/>
      <c r="N334" s="13"/>
      <c r="O334" s="13"/>
      <c r="P334" s="13">
        <v>30</v>
      </c>
      <c r="Q334" s="13"/>
      <c r="R334" s="13"/>
      <c r="S334" s="13"/>
      <c r="T334" s="13"/>
      <c r="U334" s="13"/>
      <c r="V334" s="13"/>
      <c r="W334" s="13"/>
      <c r="X334" s="13"/>
      <c r="Y334" s="13"/>
      <c r="Z334" s="15" t="s">
        <v>136</v>
      </c>
      <c r="AA334" s="15" t="s">
        <v>137</v>
      </c>
      <c r="AB334" s="15" t="s">
        <v>138</v>
      </c>
      <c r="AC334" s="15" t="s">
        <v>138</v>
      </c>
      <c r="AD334" s="15" t="s">
        <v>138</v>
      </c>
      <c r="AE334" s="15" t="s">
        <v>138</v>
      </c>
      <c r="AF334" s="16">
        <v>76</v>
      </c>
      <c r="AG334" s="16">
        <v>205</v>
      </c>
      <c r="AH334" s="16">
        <v>528</v>
      </c>
      <c r="AI334" s="16">
        <v>2068</v>
      </c>
      <c r="AJ334" s="15" t="s">
        <v>535</v>
      </c>
      <c r="AK334" s="15" t="s">
        <v>536</v>
      </c>
      <c r="AL334" s="8"/>
    </row>
    <row r="335" spans="1:38" s="3" customFormat="1" ht="75" customHeight="1" x14ac:dyDescent="0.15">
      <c r="A335" s="8" t="s">
        <v>982</v>
      </c>
      <c r="B335" s="9" t="s">
        <v>1313</v>
      </c>
      <c r="C335" s="8" t="s">
        <v>1345</v>
      </c>
      <c r="D335" s="8" t="s">
        <v>1346</v>
      </c>
      <c r="E335" s="8" t="s">
        <v>533</v>
      </c>
      <c r="F335" s="8" t="s">
        <v>1148</v>
      </c>
      <c r="G335" s="10">
        <v>2021</v>
      </c>
      <c r="H335" s="9" t="s">
        <v>490</v>
      </c>
      <c r="I335" s="8" t="s">
        <v>491</v>
      </c>
      <c r="J335" s="9" t="s">
        <v>492</v>
      </c>
      <c r="K335" s="13">
        <f t="shared" si="15"/>
        <v>100</v>
      </c>
      <c r="L335" s="13">
        <f t="shared" si="16"/>
        <v>100</v>
      </c>
      <c r="M335" s="13"/>
      <c r="N335" s="13"/>
      <c r="O335" s="13"/>
      <c r="P335" s="13">
        <v>100</v>
      </c>
      <c r="Q335" s="13"/>
      <c r="R335" s="13"/>
      <c r="S335" s="13"/>
      <c r="T335" s="13"/>
      <c r="U335" s="13"/>
      <c r="V335" s="13"/>
      <c r="W335" s="13"/>
      <c r="X335" s="13"/>
      <c r="Y335" s="13"/>
      <c r="Z335" s="15" t="s">
        <v>136</v>
      </c>
      <c r="AA335" s="15" t="s">
        <v>137</v>
      </c>
      <c r="AB335" s="15" t="s">
        <v>138</v>
      </c>
      <c r="AC335" s="15" t="s">
        <v>138</v>
      </c>
      <c r="AD335" s="15" t="s">
        <v>138</v>
      </c>
      <c r="AE335" s="15" t="s">
        <v>138</v>
      </c>
      <c r="AF335" s="16">
        <v>55</v>
      </c>
      <c r="AG335" s="16">
        <v>195</v>
      </c>
      <c r="AH335" s="16">
        <v>80</v>
      </c>
      <c r="AI335" s="16">
        <v>320</v>
      </c>
      <c r="AJ335" s="15" t="s">
        <v>535</v>
      </c>
      <c r="AK335" s="15" t="s">
        <v>536</v>
      </c>
      <c r="AL335" s="8"/>
    </row>
    <row r="336" spans="1:38" s="3" customFormat="1" ht="75" customHeight="1" x14ac:dyDescent="0.15">
      <c r="A336" s="8" t="s">
        <v>982</v>
      </c>
      <c r="B336" s="9" t="s">
        <v>1313</v>
      </c>
      <c r="C336" s="8" t="s">
        <v>1347</v>
      </c>
      <c r="D336" s="8" t="s">
        <v>1348</v>
      </c>
      <c r="E336" s="8" t="s">
        <v>753</v>
      </c>
      <c r="F336" s="8" t="s">
        <v>809</v>
      </c>
      <c r="G336" s="10">
        <v>2021</v>
      </c>
      <c r="H336" s="9" t="s">
        <v>490</v>
      </c>
      <c r="I336" s="8" t="s">
        <v>491</v>
      </c>
      <c r="J336" s="9" t="s">
        <v>492</v>
      </c>
      <c r="K336" s="13">
        <f t="shared" si="15"/>
        <v>53</v>
      </c>
      <c r="L336" s="13">
        <f t="shared" si="16"/>
        <v>53</v>
      </c>
      <c r="M336" s="13"/>
      <c r="N336" s="13"/>
      <c r="O336" s="13"/>
      <c r="P336" s="13">
        <v>53</v>
      </c>
      <c r="Q336" s="13"/>
      <c r="R336" s="13"/>
      <c r="S336" s="13"/>
      <c r="T336" s="13"/>
      <c r="U336" s="13"/>
      <c r="V336" s="13"/>
      <c r="W336" s="13"/>
      <c r="X336" s="13"/>
      <c r="Y336" s="13"/>
      <c r="Z336" s="15" t="s">
        <v>136</v>
      </c>
      <c r="AA336" s="15" t="s">
        <v>137</v>
      </c>
      <c r="AB336" s="15" t="s">
        <v>138</v>
      </c>
      <c r="AC336" s="15" t="s">
        <v>138</v>
      </c>
      <c r="AD336" s="15" t="s">
        <v>138</v>
      </c>
      <c r="AE336" s="15" t="s">
        <v>138</v>
      </c>
      <c r="AF336" s="16">
        <v>10</v>
      </c>
      <c r="AG336" s="16">
        <v>35</v>
      </c>
      <c r="AH336" s="16">
        <v>63</v>
      </c>
      <c r="AI336" s="16">
        <v>245</v>
      </c>
      <c r="AJ336" s="15" t="s">
        <v>1155</v>
      </c>
      <c r="AK336" s="15" t="s">
        <v>1349</v>
      </c>
      <c r="AL336" s="8"/>
    </row>
    <row r="337" spans="1:38" s="3" customFormat="1" ht="75" customHeight="1" x14ac:dyDescent="0.15">
      <c r="A337" s="8" t="s">
        <v>982</v>
      </c>
      <c r="B337" s="9" t="s">
        <v>1313</v>
      </c>
      <c r="C337" s="8" t="s">
        <v>1350</v>
      </c>
      <c r="D337" s="8" t="s">
        <v>1351</v>
      </c>
      <c r="E337" s="8" t="s">
        <v>228</v>
      </c>
      <c r="F337" s="8" t="s">
        <v>229</v>
      </c>
      <c r="G337" s="10">
        <v>2021</v>
      </c>
      <c r="H337" s="9" t="s">
        <v>490</v>
      </c>
      <c r="I337" s="8" t="s">
        <v>491</v>
      </c>
      <c r="J337" s="9" t="s">
        <v>492</v>
      </c>
      <c r="K337" s="13">
        <f t="shared" si="15"/>
        <v>47.9</v>
      </c>
      <c r="L337" s="13">
        <f t="shared" si="16"/>
        <v>47.9</v>
      </c>
      <c r="M337" s="13"/>
      <c r="N337" s="13"/>
      <c r="O337" s="13"/>
      <c r="P337" s="13">
        <v>47.9</v>
      </c>
      <c r="Q337" s="13"/>
      <c r="R337" s="13"/>
      <c r="S337" s="13"/>
      <c r="T337" s="13"/>
      <c r="U337" s="13"/>
      <c r="V337" s="13"/>
      <c r="W337" s="13"/>
      <c r="X337" s="13"/>
      <c r="Y337" s="13"/>
      <c r="Z337" s="15" t="s">
        <v>136</v>
      </c>
      <c r="AA337" s="15" t="s">
        <v>137</v>
      </c>
      <c r="AB337" s="15" t="s">
        <v>138</v>
      </c>
      <c r="AC337" s="15" t="s">
        <v>138</v>
      </c>
      <c r="AD337" s="15" t="s">
        <v>138</v>
      </c>
      <c r="AE337" s="15" t="s">
        <v>138</v>
      </c>
      <c r="AF337" s="16">
        <v>3</v>
      </c>
      <c r="AG337" s="16">
        <v>12</v>
      </c>
      <c r="AH337" s="16">
        <v>22</v>
      </c>
      <c r="AI337" s="16">
        <v>102</v>
      </c>
      <c r="AJ337" s="15" t="s">
        <v>990</v>
      </c>
      <c r="AK337" s="15" t="s">
        <v>1166</v>
      </c>
      <c r="AL337" s="8"/>
    </row>
    <row r="338" spans="1:38" s="3" customFormat="1" ht="75" customHeight="1" x14ac:dyDescent="0.15">
      <c r="A338" s="8" t="s">
        <v>982</v>
      </c>
      <c r="B338" s="9" t="s">
        <v>1313</v>
      </c>
      <c r="C338" s="8" t="s">
        <v>1352</v>
      </c>
      <c r="D338" s="8" t="s">
        <v>1353</v>
      </c>
      <c r="E338" s="8" t="s">
        <v>228</v>
      </c>
      <c r="F338" s="8" t="s">
        <v>1121</v>
      </c>
      <c r="G338" s="10">
        <v>2021</v>
      </c>
      <c r="H338" s="9" t="s">
        <v>490</v>
      </c>
      <c r="I338" s="8" t="s">
        <v>491</v>
      </c>
      <c r="J338" s="9" t="s">
        <v>492</v>
      </c>
      <c r="K338" s="13">
        <f t="shared" si="15"/>
        <v>50</v>
      </c>
      <c r="L338" s="13">
        <f t="shared" si="16"/>
        <v>50</v>
      </c>
      <c r="M338" s="13"/>
      <c r="N338" s="13"/>
      <c r="O338" s="13"/>
      <c r="P338" s="13">
        <v>50</v>
      </c>
      <c r="Q338" s="13"/>
      <c r="R338" s="13"/>
      <c r="S338" s="13"/>
      <c r="T338" s="13"/>
      <c r="U338" s="13"/>
      <c r="V338" s="13"/>
      <c r="W338" s="13"/>
      <c r="X338" s="13"/>
      <c r="Y338" s="13"/>
      <c r="Z338" s="15" t="s">
        <v>136</v>
      </c>
      <c r="AA338" s="15" t="s">
        <v>137</v>
      </c>
      <c r="AB338" s="15" t="s">
        <v>138</v>
      </c>
      <c r="AC338" s="15" t="s">
        <v>138</v>
      </c>
      <c r="AD338" s="15" t="s">
        <v>138</v>
      </c>
      <c r="AE338" s="15" t="s">
        <v>138</v>
      </c>
      <c r="AF338" s="16">
        <v>8</v>
      </c>
      <c r="AG338" s="16">
        <v>20</v>
      </c>
      <c r="AH338" s="16">
        <v>130</v>
      </c>
      <c r="AI338" s="16">
        <v>492</v>
      </c>
      <c r="AJ338" s="15" t="s">
        <v>990</v>
      </c>
      <c r="AK338" s="15" t="s">
        <v>1166</v>
      </c>
      <c r="AL338" s="8"/>
    </row>
    <row r="339" spans="1:38" s="3" customFormat="1" ht="75" customHeight="1" x14ac:dyDescent="0.15">
      <c r="A339" s="8" t="s">
        <v>982</v>
      </c>
      <c r="B339" s="9" t="s">
        <v>1313</v>
      </c>
      <c r="C339" s="8" t="s">
        <v>1354</v>
      </c>
      <c r="D339" s="8" t="s">
        <v>1355</v>
      </c>
      <c r="E339" s="8" t="s">
        <v>169</v>
      </c>
      <c r="F339" s="8" t="s">
        <v>182</v>
      </c>
      <c r="G339" s="10">
        <v>2021</v>
      </c>
      <c r="H339" s="9" t="s">
        <v>490</v>
      </c>
      <c r="I339" s="8" t="s">
        <v>491</v>
      </c>
      <c r="J339" s="9" t="s">
        <v>492</v>
      </c>
      <c r="K339" s="13">
        <f t="shared" si="15"/>
        <v>26.4</v>
      </c>
      <c r="L339" s="13">
        <f t="shared" si="16"/>
        <v>26.4</v>
      </c>
      <c r="M339" s="13"/>
      <c r="N339" s="13"/>
      <c r="O339" s="13">
        <v>26.4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5" t="s">
        <v>136</v>
      </c>
      <c r="AA339" s="15" t="s">
        <v>137</v>
      </c>
      <c r="AB339" s="15" t="s">
        <v>138</v>
      </c>
      <c r="AC339" s="15" t="s">
        <v>138</v>
      </c>
      <c r="AD339" s="15" t="s">
        <v>138</v>
      </c>
      <c r="AE339" s="15" t="s">
        <v>138</v>
      </c>
      <c r="AF339" s="16">
        <v>18</v>
      </c>
      <c r="AG339" s="16">
        <v>71</v>
      </c>
      <c r="AH339" s="16">
        <v>207</v>
      </c>
      <c r="AI339" s="16">
        <v>753</v>
      </c>
      <c r="AJ339" s="15" t="s">
        <v>535</v>
      </c>
      <c r="AK339" s="15" t="s">
        <v>1183</v>
      </c>
      <c r="AL339" s="8"/>
    </row>
    <row r="340" spans="1:38" s="3" customFormat="1" ht="75" customHeight="1" x14ac:dyDescent="0.15">
      <c r="A340" s="8" t="s">
        <v>982</v>
      </c>
      <c r="B340" s="9" t="s">
        <v>1313</v>
      </c>
      <c r="C340" s="8" t="s">
        <v>1356</v>
      </c>
      <c r="D340" s="8" t="s">
        <v>1357</v>
      </c>
      <c r="E340" s="8" t="s">
        <v>169</v>
      </c>
      <c r="F340" s="8" t="s">
        <v>1177</v>
      </c>
      <c r="G340" s="10">
        <v>2021</v>
      </c>
      <c r="H340" s="9" t="s">
        <v>490</v>
      </c>
      <c r="I340" s="8" t="s">
        <v>491</v>
      </c>
      <c r="J340" s="9" t="s">
        <v>492</v>
      </c>
      <c r="K340" s="13">
        <f t="shared" si="15"/>
        <v>27.35</v>
      </c>
      <c r="L340" s="13">
        <f t="shared" si="16"/>
        <v>27.35</v>
      </c>
      <c r="M340" s="13"/>
      <c r="N340" s="13"/>
      <c r="O340" s="13"/>
      <c r="P340" s="13">
        <v>27.35</v>
      </c>
      <c r="Q340" s="13"/>
      <c r="R340" s="13"/>
      <c r="S340" s="13"/>
      <c r="T340" s="13"/>
      <c r="U340" s="13"/>
      <c r="V340" s="13"/>
      <c r="W340" s="13"/>
      <c r="X340" s="13"/>
      <c r="Y340" s="13"/>
      <c r="Z340" s="15" t="s">
        <v>136</v>
      </c>
      <c r="AA340" s="15" t="s">
        <v>137</v>
      </c>
      <c r="AB340" s="15" t="s">
        <v>138</v>
      </c>
      <c r="AC340" s="15" t="s">
        <v>138</v>
      </c>
      <c r="AD340" s="15" t="s">
        <v>138</v>
      </c>
      <c r="AE340" s="15" t="s">
        <v>138</v>
      </c>
      <c r="AF340" s="16">
        <v>15</v>
      </c>
      <c r="AG340" s="16">
        <v>43</v>
      </c>
      <c r="AH340" s="16">
        <v>65</v>
      </c>
      <c r="AI340" s="16">
        <v>145</v>
      </c>
      <c r="AJ340" s="15" t="s">
        <v>535</v>
      </c>
      <c r="AK340" s="15" t="s">
        <v>1358</v>
      </c>
      <c r="AL340" s="8"/>
    </row>
    <row r="341" spans="1:38" s="3" customFormat="1" ht="75" customHeight="1" x14ac:dyDescent="0.15">
      <c r="A341" s="8" t="s">
        <v>982</v>
      </c>
      <c r="B341" s="9" t="s">
        <v>1313</v>
      </c>
      <c r="C341" s="8" t="s">
        <v>1359</v>
      </c>
      <c r="D341" s="8" t="s">
        <v>1360</v>
      </c>
      <c r="E341" s="8" t="s">
        <v>169</v>
      </c>
      <c r="F341" s="8" t="s">
        <v>1177</v>
      </c>
      <c r="G341" s="10">
        <v>2021</v>
      </c>
      <c r="H341" s="9" t="s">
        <v>490</v>
      </c>
      <c r="I341" s="8" t="s">
        <v>491</v>
      </c>
      <c r="J341" s="9" t="s">
        <v>492</v>
      </c>
      <c r="K341" s="13">
        <f t="shared" si="15"/>
        <v>50</v>
      </c>
      <c r="L341" s="13">
        <f t="shared" si="16"/>
        <v>50</v>
      </c>
      <c r="M341" s="13"/>
      <c r="N341" s="13"/>
      <c r="O341" s="13"/>
      <c r="P341" s="13">
        <v>50</v>
      </c>
      <c r="Q341" s="13"/>
      <c r="R341" s="13"/>
      <c r="S341" s="13"/>
      <c r="T341" s="13"/>
      <c r="U341" s="13"/>
      <c r="V341" s="13"/>
      <c r="W341" s="13"/>
      <c r="X341" s="13"/>
      <c r="Y341" s="13"/>
      <c r="Z341" s="15" t="s">
        <v>136</v>
      </c>
      <c r="AA341" s="15" t="s">
        <v>137</v>
      </c>
      <c r="AB341" s="15" t="s">
        <v>138</v>
      </c>
      <c r="AC341" s="15" t="s">
        <v>138</v>
      </c>
      <c r="AD341" s="15" t="s">
        <v>138</v>
      </c>
      <c r="AE341" s="15" t="s">
        <v>138</v>
      </c>
      <c r="AF341" s="16">
        <v>15</v>
      </c>
      <c r="AG341" s="16">
        <v>43</v>
      </c>
      <c r="AH341" s="16">
        <v>65</v>
      </c>
      <c r="AI341" s="16">
        <v>145</v>
      </c>
      <c r="AJ341" s="15" t="s">
        <v>535</v>
      </c>
      <c r="AK341" s="15" t="s">
        <v>1358</v>
      </c>
      <c r="AL341" s="8"/>
    </row>
    <row r="342" spans="1:38" s="3" customFormat="1" ht="75" customHeight="1" x14ac:dyDescent="0.15">
      <c r="A342" s="8" t="s">
        <v>982</v>
      </c>
      <c r="B342" s="9" t="s">
        <v>1313</v>
      </c>
      <c r="C342" s="8" t="s">
        <v>1361</v>
      </c>
      <c r="D342" s="8" t="s">
        <v>1362</v>
      </c>
      <c r="E342" s="8" t="s">
        <v>533</v>
      </c>
      <c r="F342" s="8" t="s">
        <v>1363</v>
      </c>
      <c r="G342" s="10">
        <v>2021</v>
      </c>
      <c r="H342" s="9" t="s">
        <v>490</v>
      </c>
      <c r="I342" s="8" t="s">
        <v>491</v>
      </c>
      <c r="J342" s="9" t="s">
        <v>492</v>
      </c>
      <c r="K342" s="13">
        <f t="shared" si="15"/>
        <v>48.1</v>
      </c>
      <c r="L342" s="13">
        <f t="shared" si="16"/>
        <v>48.1</v>
      </c>
      <c r="M342" s="13"/>
      <c r="N342" s="13"/>
      <c r="O342" s="13"/>
      <c r="P342" s="13">
        <v>48.1</v>
      </c>
      <c r="Q342" s="13"/>
      <c r="R342" s="13"/>
      <c r="S342" s="13"/>
      <c r="T342" s="13"/>
      <c r="U342" s="13"/>
      <c r="V342" s="13"/>
      <c r="W342" s="13"/>
      <c r="X342" s="13"/>
      <c r="Y342" s="13"/>
      <c r="Z342" s="15" t="s">
        <v>136</v>
      </c>
      <c r="AA342" s="15" t="s">
        <v>137</v>
      </c>
      <c r="AB342" s="15" t="s">
        <v>138</v>
      </c>
      <c r="AC342" s="15" t="s">
        <v>138</v>
      </c>
      <c r="AD342" s="15" t="s">
        <v>138</v>
      </c>
      <c r="AE342" s="15" t="s">
        <v>138</v>
      </c>
      <c r="AF342" s="16">
        <v>21</v>
      </c>
      <c r="AG342" s="16">
        <v>82</v>
      </c>
      <c r="AH342" s="16">
        <v>207</v>
      </c>
      <c r="AI342" s="16">
        <v>753</v>
      </c>
      <c r="AJ342" s="15" t="s">
        <v>535</v>
      </c>
      <c r="AK342" s="15" t="s">
        <v>1364</v>
      </c>
      <c r="AL342" s="8"/>
    </row>
    <row r="343" spans="1:38" s="3" customFormat="1" ht="75" customHeight="1" x14ac:dyDescent="0.15">
      <c r="A343" s="8" t="s">
        <v>982</v>
      </c>
      <c r="B343" s="9" t="s">
        <v>1313</v>
      </c>
      <c r="C343" s="8" t="s">
        <v>1365</v>
      </c>
      <c r="D343" s="8" t="s">
        <v>1366</v>
      </c>
      <c r="E343" s="8" t="s">
        <v>169</v>
      </c>
      <c r="F343" s="8" t="s">
        <v>1367</v>
      </c>
      <c r="G343" s="10">
        <v>2021</v>
      </c>
      <c r="H343" s="9" t="s">
        <v>490</v>
      </c>
      <c r="I343" s="8" t="s">
        <v>491</v>
      </c>
      <c r="J343" s="9" t="s">
        <v>492</v>
      </c>
      <c r="K343" s="13">
        <f t="shared" si="15"/>
        <v>50</v>
      </c>
      <c r="L343" s="13">
        <f t="shared" si="16"/>
        <v>50</v>
      </c>
      <c r="M343" s="13"/>
      <c r="N343" s="13"/>
      <c r="O343" s="13"/>
      <c r="P343" s="13">
        <v>50</v>
      </c>
      <c r="Q343" s="13"/>
      <c r="R343" s="13"/>
      <c r="S343" s="13"/>
      <c r="T343" s="13"/>
      <c r="U343" s="13"/>
      <c r="V343" s="13"/>
      <c r="W343" s="13"/>
      <c r="X343" s="13"/>
      <c r="Y343" s="13"/>
      <c r="Z343" s="15" t="s">
        <v>136</v>
      </c>
      <c r="AA343" s="15" t="s">
        <v>137</v>
      </c>
      <c r="AB343" s="15" t="s">
        <v>138</v>
      </c>
      <c r="AC343" s="15" t="s">
        <v>138</v>
      </c>
      <c r="AD343" s="15" t="s">
        <v>138</v>
      </c>
      <c r="AE343" s="15" t="s">
        <v>138</v>
      </c>
      <c r="AF343" s="16">
        <v>10</v>
      </c>
      <c r="AG343" s="16">
        <v>32</v>
      </c>
      <c r="AH343" s="16">
        <v>97</v>
      </c>
      <c r="AI343" s="16">
        <v>420</v>
      </c>
      <c r="AJ343" s="15" t="s">
        <v>529</v>
      </c>
      <c r="AK343" s="15" t="s">
        <v>530</v>
      </c>
      <c r="AL343" s="8"/>
    </row>
    <row r="344" spans="1:38" s="3" customFormat="1" ht="75" customHeight="1" x14ac:dyDescent="0.15">
      <c r="A344" s="8" t="s">
        <v>982</v>
      </c>
      <c r="B344" s="9" t="s">
        <v>1313</v>
      </c>
      <c r="C344" s="8" t="s">
        <v>1188</v>
      </c>
      <c r="D344" s="8" t="s">
        <v>1368</v>
      </c>
      <c r="E344" s="8" t="s">
        <v>169</v>
      </c>
      <c r="F344" s="8" t="s">
        <v>1190</v>
      </c>
      <c r="G344" s="10">
        <v>2021</v>
      </c>
      <c r="H344" s="9" t="s">
        <v>490</v>
      </c>
      <c r="I344" s="8" t="s">
        <v>491</v>
      </c>
      <c r="J344" s="9" t="s">
        <v>492</v>
      </c>
      <c r="K344" s="13">
        <f t="shared" si="15"/>
        <v>10</v>
      </c>
      <c r="L344" s="13">
        <f t="shared" si="16"/>
        <v>10</v>
      </c>
      <c r="M344" s="13"/>
      <c r="N344" s="13"/>
      <c r="O344" s="13"/>
      <c r="P344" s="13">
        <v>10</v>
      </c>
      <c r="Q344" s="13"/>
      <c r="R344" s="13"/>
      <c r="S344" s="13"/>
      <c r="T344" s="13"/>
      <c r="U344" s="13"/>
      <c r="V344" s="13"/>
      <c r="W344" s="13"/>
      <c r="X344" s="13"/>
      <c r="Y344" s="13"/>
      <c r="Z344" s="15" t="s">
        <v>136</v>
      </c>
      <c r="AA344" s="15" t="s">
        <v>137</v>
      </c>
      <c r="AB344" s="15" t="s">
        <v>138</v>
      </c>
      <c r="AC344" s="15" t="s">
        <v>138</v>
      </c>
      <c r="AD344" s="15" t="s">
        <v>138</v>
      </c>
      <c r="AE344" s="15" t="s">
        <v>138</v>
      </c>
      <c r="AF344" s="16">
        <v>13</v>
      </c>
      <c r="AG344" s="16">
        <v>43</v>
      </c>
      <c r="AH344" s="16">
        <v>23</v>
      </c>
      <c r="AI344" s="16">
        <v>75</v>
      </c>
      <c r="AJ344" s="15" t="s">
        <v>535</v>
      </c>
      <c r="AK344" s="15" t="s">
        <v>1369</v>
      </c>
      <c r="AL344" s="8"/>
    </row>
    <row r="345" spans="1:38" s="3" customFormat="1" ht="75" customHeight="1" x14ac:dyDescent="0.15">
      <c r="A345" s="8" t="s">
        <v>982</v>
      </c>
      <c r="B345" s="9" t="s">
        <v>1313</v>
      </c>
      <c r="C345" s="8" t="s">
        <v>1370</v>
      </c>
      <c r="D345" s="8" t="s">
        <v>1371</v>
      </c>
      <c r="E345" s="8" t="s">
        <v>169</v>
      </c>
      <c r="F345" s="8" t="s">
        <v>1372</v>
      </c>
      <c r="G345" s="10">
        <v>2021</v>
      </c>
      <c r="H345" s="9" t="s">
        <v>490</v>
      </c>
      <c r="I345" s="8" t="s">
        <v>491</v>
      </c>
      <c r="J345" s="9" t="s">
        <v>492</v>
      </c>
      <c r="K345" s="13">
        <f t="shared" si="15"/>
        <v>50</v>
      </c>
      <c r="L345" s="13">
        <f t="shared" si="16"/>
        <v>50</v>
      </c>
      <c r="M345" s="13"/>
      <c r="N345" s="13"/>
      <c r="O345" s="13"/>
      <c r="P345" s="13">
        <v>50</v>
      </c>
      <c r="Q345" s="13"/>
      <c r="R345" s="13"/>
      <c r="S345" s="13"/>
      <c r="T345" s="13"/>
      <c r="U345" s="13"/>
      <c r="V345" s="13"/>
      <c r="W345" s="13"/>
      <c r="X345" s="13"/>
      <c r="Y345" s="13"/>
      <c r="Z345" s="15" t="s">
        <v>136</v>
      </c>
      <c r="AA345" s="15" t="s">
        <v>137</v>
      </c>
      <c r="AB345" s="15" t="s">
        <v>138</v>
      </c>
      <c r="AC345" s="15" t="s">
        <v>138</v>
      </c>
      <c r="AD345" s="15" t="s">
        <v>138</v>
      </c>
      <c r="AE345" s="15" t="s">
        <v>138</v>
      </c>
      <c r="AF345" s="16">
        <v>16</v>
      </c>
      <c r="AG345" s="16">
        <v>53</v>
      </c>
      <c r="AH345" s="16">
        <v>28</v>
      </c>
      <c r="AI345" s="16">
        <v>88</v>
      </c>
      <c r="AJ345" s="15" t="s">
        <v>529</v>
      </c>
      <c r="AK345" s="15" t="s">
        <v>1373</v>
      </c>
      <c r="AL345" s="8"/>
    </row>
    <row r="346" spans="1:38" s="3" customFormat="1" ht="75" customHeight="1" x14ac:dyDescent="0.15">
      <c r="A346" s="8" t="s">
        <v>982</v>
      </c>
      <c r="B346" s="9" t="s">
        <v>1313</v>
      </c>
      <c r="C346" s="8" t="s">
        <v>1374</v>
      </c>
      <c r="D346" s="8" t="s">
        <v>1375</v>
      </c>
      <c r="E346" s="8" t="s">
        <v>195</v>
      </c>
      <c r="F346" s="8" t="s">
        <v>1204</v>
      </c>
      <c r="G346" s="10">
        <v>2021</v>
      </c>
      <c r="H346" s="9" t="s">
        <v>490</v>
      </c>
      <c r="I346" s="8" t="s">
        <v>491</v>
      </c>
      <c r="J346" s="9" t="s">
        <v>492</v>
      </c>
      <c r="K346" s="13">
        <f t="shared" si="15"/>
        <v>40.5</v>
      </c>
      <c r="L346" s="13">
        <f t="shared" si="16"/>
        <v>40.5</v>
      </c>
      <c r="M346" s="13"/>
      <c r="N346" s="13"/>
      <c r="O346" s="13"/>
      <c r="P346" s="13">
        <v>40.5</v>
      </c>
      <c r="Q346" s="13"/>
      <c r="R346" s="13"/>
      <c r="S346" s="13"/>
      <c r="T346" s="13"/>
      <c r="U346" s="13"/>
      <c r="V346" s="13"/>
      <c r="W346" s="13"/>
      <c r="X346" s="13"/>
      <c r="Y346" s="13"/>
      <c r="Z346" s="15" t="s">
        <v>136</v>
      </c>
      <c r="AA346" s="15" t="s">
        <v>137</v>
      </c>
      <c r="AB346" s="15" t="s">
        <v>138</v>
      </c>
      <c r="AC346" s="15" t="s">
        <v>138</v>
      </c>
      <c r="AD346" s="15" t="s">
        <v>138</v>
      </c>
      <c r="AE346" s="15" t="s">
        <v>138</v>
      </c>
      <c r="AF346" s="16">
        <v>5</v>
      </c>
      <c r="AG346" s="16">
        <v>18</v>
      </c>
      <c r="AH346" s="16">
        <v>5</v>
      </c>
      <c r="AI346" s="16">
        <v>18</v>
      </c>
      <c r="AJ346" s="15" t="s">
        <v>1205</v>
      </c>
      <c r="AK346" s="15" t="s">
        <v>568</v>
      </c>
      <c r="AL346" s="8"/>
    </row>
    <row r="347" spans="1:38" s="3" customFormat="1" ht="75" customHeight="1" x14ac:dyDescent="0.15">
      <c r="A347" s="8" t="s">
        <v>982</v>
      </c>
      <c r="B347" s="9" t="s">
        <v>1313</v>
      </c>
      <c r="C347" s="8" t="s">
        <v>1376</v>
      </c>
      <c r="D347" s="8" t="s">
        <v>1377</v>
      </c>
      <c r="E347" s="8" t="s">
        <v>195</v>
      </c>
      <c r="F347" s="8" t="s">
        <v>1209</v>
      </c>
      <c r="G347" s="10">
        <v>2021</v>
      </c>
      <c r="H347" s="9" t="s">
        <v>490</v>
      </c>
      <c r="I347" s="8" t="s">
        <v>491</v>
      </c>
      <c r="J347" s="9" t="s">
        <v>492</v>
      </c>
      <c r="K347" s="13">
        <f t="shared" si="15"/>
        <v>39.700000000000003</v>
      </c>
      <c r="L347" s="13">
        <f t="shared" si="16"/>
        <v>39.700000000000003</v>
      </c>
      <c r="M347" s="13"/>
      <c r="N347" s="13"/>
      <c r="O347" s="13"/>
      <c r="P347" s="13">
        <v>39.700000000000003</v>
      </c>
      <c r="Q347" s="13"/>
      <c r="R347" s="13"/>
      <c r="S347" s="13"/>
      <c r="T347" s="13"/>
      <c r="U347" s="13"/>
      <c r="V347" s="13"/>
      <c r="W347" s="13"/>
      <c r="X347" s="13"/>
      <c r="Y347" s="13"/>
      <c r="Z347" s="15" t="s">
        <v>136</v>
      </c>
      <c r="AA347" s="15" t="s">
        <v>137</v>
      </c>
      <c r="AB347" s="15" t="s">
        <v>138</v>
      </c>
      <c r="AC347" s="15" t="s">
        <v>138</v>
      </c>
      <c r="AD347" s="15" t="s">
        <v>138</v>
      </c>
      <c r="AE347" s="15" t="s">
        <v>138</v>
      </c>
      <c r="AF347" s="16">
        <v>14</v>
      </c>
      <c r="AG347" s="16">
        <v>54</v>
      </c>
      <c r="AH347" s="16">
        <v>592</v>
      </c>
      <c r="AI347" s="16">
        <v>2155</v>
      </c>
      <c r="AJ347" s="15" t="s">
        <v>1205</v>
      </c>
      <c r="AK347" s="15" t="s">
        <v>568</v>
      </c>
      <c r="AL347" s="8"/>
    </row>
    <row r="348" spans="1:38" s="3" customFormat="1" ht="75" customHeight="1" x14ac:dyDescent="0.15">
      <c r="A348" s="8" t="s">
        <v>982</v>
      </c>
      <c r="B348" s="9" t="s">
        <v>1313</v>
      </c>
      <c r="C348" s="8" t="s">
        <v>1378</v>
      </c>
      <c r="D348" s="8" t="s">
        <v>1379</v>
      </c>
      <c r="E348" s="8" t="s">
        <v>195</v>
      </c>
      <c r="F348" s="8" t="s">
        <v>371</v>
      </c>
      <c r="G348" s="10">
        <v>2021</v>
      </c>
      <c r="H348" s="9" t="s">
        <v>490</v>
      </c>
      <c r="I348" s="8" t="s">
        <v>491</v>
      </c>
      <c r="J348" s="9" t="s">
        <v>492</v>
      </c>
      <c r="K348" s="13">
        <f t="shared" si="15"/>
        <v>49</v>
      </c>
      <c r="L348" s="13">
        <f t="shared" si="16"/>
        <v>49</v>
      </c>
      <c r="M348" s="13"/>
      <c r="N348" s="13"/>
      <c r="O348" s="13"/>
      <c r="P348" s="13">
        <v>49</v>
      </c>
      <c r="Q348" s="13"/>
      <c r="R348" s="13"/>
      <c r="S348" s="13"/>
      <c r="T348" s="13"/>
      <c r="U348" s="13"/>
      <c r="V348" s="13"/>
      <c r="W348" s="13"/>
      <c r="X348" s="13"/>
      <c r="Y348" s="13"/>
      <c r="Z348" s="15" t="s">
        <v>136</v>
      </c>
      <c r="AA348" s="15" t="s">
        <v>137</v>
      </c>
      <c r="AB348" s="15" t="s">
        <v>138</v>
      </c>
      <c r="AC348" s="15" t="s">
        <v>138</v>
      </c>
      <c r="AD348" s="15" t="s">
        <v>138</v>
      </c>
      <c r="AE348" s="15" t="s">
        <v>138</v>
      </c>
      <c r="AF348" s="16">
        <v>120</v>
      </c>
      <c r="AG348" s="16">
        <v>550</v>
      </c>
      <c r="AH348" s="16">
        <v>120</v>
      </c>
      <c r="AI348" s="16">
        <v>550</v>
      </c>
      <c r="AJ348" s="15" t="s">
        <v>1205</v>
      </c>
      <c r="AK348" s="15" t="s">
        <v>568</v>
      </c>
      <c r="AL348" s="8"/>
    </row>
    <row r="349" spans="1:38" s="3" customFormat="1" ht="75" customHeight="1" x14ac:dyDescent="0.15">
      <c r="A349" s="8" t="s">
        <v>982</v>
      </c>
      <c r="B349" s="9" t="s">
        <v>1313</v>
      </c>
      <c r="C349" s="8" t="s">
        <v>1380</v>
      </c>
      <c r="D349" s="8" t="s">
        <v>1381</v>
      </c>
      <c r="E349" s="8" t="s">
        <v>195</v>
      </c>
      <c r="F349" s="8" t="s">
        <v>1382</v>
      </c>
      <c r="G349" s="10">
        <v>2021</v>
      </c>
      <c r="H349" s="9" t="s">
        <v>490</v>
      </c>
      <c r="I349" s="8" t="s">
        <v>491</v>
      </c>
      <c r="J349" s="9" t="s">
        <v>492</v>
      </c>
      <c r="K349" s="13">
        <f t="shared" si="15"/>
        <v>49</v>
      </c>
      <c r="L349" s="13">
        <f t="shared" si="16"/>
        <v>49</v>
      </c>
      <c r="M349" s="13"/>
      <c r="N349" s="13"/>
      <c r="O349" s="13"/>
      <c r="P349" s="13">
        <v>49</v>
      </c>
      <c r="Q349" s="13"/>
      <c r="R349" s="13"/>
      <c r="S349" s="13"/>
      <c r="T349" s="13"/>
      <c r="U349" s="13"/>
      <c r="V349" s="13"/>
      <c r="W349" s="13"/>
      <c r="X349" s="13"/>
      <c r="Y349" s="13"/>
      <c r="Z349" s="15" t="s">
        <v>136</v>
      </c>
      <c r="AA349" s="15" t="s">
        <v>137</v>
      </c>
      <c r="AB349" s="15" t="s">
        <v>138</v>
      </c>
      <c r="AC349" s="15" t="s">
        <v>138</v>
      </c>
      <c r="AD349" s="15" t="s">
        <v>138</v>
      </c>
      <c r="AE349" s="15" t="s">
        <v>138</v>
      </c>
      <c r="AF349" s="16">
        <v>7</v>
      </c>
      <c r="AG349" s="16">
        <v>32</v>
      </c>
      <c r="AH349" s="16">
        <v>78</v>
      </c>
      <c r="AI349" s="16">
        <v>380</v>
      </c>
      <c r="AJ349" s="15" t="s">
        <v>1205</v>
      </c>
      <c r="AK349" s="15" t="s">
        <v>568</v>
      </c>
      <c r="AL349" s="8"/>
    </row>
    <row r="350" spans="1:38" s="3" customFormat="1" ht="75" customHeight="1" x14ac:dyDescent="0.15">
      <c r="A350" s="8" t="s">
        <v>982</v>
      </c>
      <c r="B350" s="9" t="s">
        <v>1313</v>
      </c>
      <c r="C350" s="8" t="s">
        <v>1383</v>
      </c>
      <c r="D350" s="8" t="s">
        <v>1384</v>
      </c>
      <c r="E350" s="8" t="s">
        <v>195</v>
      </c>
      <c r="F350" s="8" t="s">
        <v>200</v>
      </c>
      <c r="G350" s="10">
        <v>2021</v>
      </c>
      <c r="H350" s="9" t="s">
        <v>490</v>
      </c>
      <c r="I350" s="8" t="s">
        <v>491</v>
      </c>
      <c r="J350" s="9" t="s">
        <v>492</v>
      </c>
      <c r="K350" s="13">
        <f t="shared" si="15"/>
        <v>34</v>
      </c>
      <c r="L350" s="13">
        <f t="shared" si="16"/>
        <v>34</v>
      </c>
      <c r="M350" s="13"/>
      <c r="N350" s="13"/>
      <c r="O350" s="13"/>
      <c r="P350" s="13">
        <v>34</v>
      </c>
      <c r="Q350" s="13"/>
      <c r="R350" s="13"/>
      <c r="S350" s="13"/>
      <c r="T350" s="13"/>
      <c r="U350" s="13"/>
      <c r="V350" s="13"/>
      <c r="W350" s="13"/>
      <c r="X350" s="13"/>
      <c r="Y350" s="13"/>
      <c r="Z350" s="15" t="s">
        <v>136</v>
      </c>
      <c r="AA350" s="15" t="s">
        <v>137</v>
      </c>
      <c r="AB350" s="15" t="s">
        <v>138</v>
      </c>
      <c r="AC350" s="15" t="s">
        <v>138</v>
      </c>
      <c r="AD350" s="15" t="s">
        <v>138</v>
      </c>
      <c r="AE350" s="15" t="s">
        <v>138</v>
      </c>
      <c r="AF350" s="16">
        <v>33</v>
      </c>
      <c r="AG350" s="16">
        <v>128</v>
      </c>
      <c r="AH350" s="16">
        <v>374</v>
      </c>
      <c r="AI350" s="16">
        <v>1533</v>
      </c>
      <c r="AJ350" s="15" t="s">
        <v>1205</v>
      </c>
      <c r="AK350" s="15" t="s">
        <v>568</v>
      </c>
      <c r="AL350" s="8"/>
    </row>
    <row r="351" spans="1:38" s="3" customFormat="1" ht="75" customHeight="1" x14ac:dyDescent="0.15">
      <c r="A351" s="8" t="s">
        <v>982</v>
      </c>
      <c r="B351" s="9" t="s">
        <v>1313</v>
      </c>
      <c r="C351" s="8" t="s">
        <v>1385</v>
      </c>
      <c r="D351" s="8" t="s">
        <v>1386</v>
      </c>
      <c r="E351" s="8" t="s">
        <v>195</v>
      </c>
      <c r="F351" s="8" t="s">
        <v>1387</v>
      </c>
      <c r="G351" s="10">
        <v>2021</v>
      </c>
      <c r="H351" s="9" t="s">
        <v>490</v>
      </c>
      <c r="I351" s="8" t="s">
        <v>491</v>
      </c>
      <c r="J351" s="9" t="s">
        <v>492</v>
      </c>
      <c r="K351" s="13">
        <f t="shared" si="15"/>
        <v>8</v>
      </c>
      <c r="L351" s="13">
        <f t="shared" si="16"/>
        <v>8</v>
      </c>
      <c r="M351" s="13"/>
      <c r="N351" s="13"/>
      <c r="O351" s="13"/>
      <c r="P351" s="13">
        <v>8</v>
      </c>
      <c r="Q351" s="13"/>
      <c r="R351" s="13"/>
      <c r="S351" s="13"/>
      <c r="T351" s="13"/>
      <c r="U351" s="13"/>
      <c r="V351" s="13"/>
      <c r="W351" s="13"/>
      <c r="X351" s="13"/>
      <c r="Y351" s="13"/>
      <c r="Z351" s="15" t="s">
        <v>136</v>
      </c>
      <c r="AA351" s="15" t="s">
        <v>137</v>
      </c>
      <c r="AB351" s="15" t="s">
        <v>138</v>
      </c>
      <c r="AC351" s="15" t="s">
        <v>138</v>
      </c>
      <c r="AD351" s="15" t="s">
        <v>138</v>
      </c>
      <c r="AE351" s="15" t="s">
        <v>138</v>
      </c>
      <c r="AF351" s="16">
        <v>15</v>
      </c>
      <c r="AG351" s="16">
        <v>82</v>
      </c>
      <c r="AH351" s="16">
        <v>72</v>
      </c>
      <c r="AI351" s="16">
        <v>311</v>
      </c>
      <c r="AJ351" s="15" t="s">
        <v>1205</v>
      </c>
      <c r="AK351" s="15" t="s">
        <v>568</v>
      </c>
      <c r="AL351" s="8"/>
    </row>
    <row r="352" spans="1:38" s="3" customFormat="1" ht="75" customHeight="1" x14ac:dyDescent="0.15">
      <c r="A352" s="8" t="s">
        <v>982</v>
      </c>
      <c r="B352" s="9" t="s">
        <v>1313</v>
      </c>
      <c r="C352" s="8" t="s">
        <v>1388</v>
      </c>
      <c r="D352" s="8" t="s">
        <v>1389</v>
      </c>
      <c r="E352" s="8" t="s">
        <v>195</v>
      </c>
      <c r="F352" s="8" t="s">
        <v>829</v>
      </c>
      <c r="G352" s="10">
        <v>2021</v>
      </c>
      <c r="H352" s="9" t="s">
        <v>490</v>
      </c>
      <c r="I352" s="8" t="s">
        <v>491</v>
      </c>
      <c r="J352" s="9" t="s">
        <v>492</v>
      </c>
      <c r="K352" s="13">
        <f t="shared" si="15"/>
        <v>48</v>
      </c>
      <c r="L352" s="13">
        <f t="shared" si="16"/>
        <v>48</v>
      </c>
      <c r="M352" s="13"/>
      <c r="N352" s="13"/>
      <c r="O352" s="13"/>
      <c r="P352" s="13">
        <v>48</v>
      </c>
      <c r="Q352" s="13"/>
      <c r="R352" s="13"/>
      <c r="S352" s="13"/>
      <c r="T352" s="13"/>
      <c r="U352" s="13"/>
      <c r="V352" s="13"/>
      <c r="W352" s="13"/>
      <c r="X352" s="13"/>
      <c r="Y352" s="13"/>
      <c r="Z352" s="15" t="s">
        <v>136</v>
      </c>
      <c r="AA352" s="15" t="s">
        <v>137</v>
      </c>
      <c r="AB352" s="15" t="s">
        <v>138</v>
      </c>
      <c r="AC352" s="15" t="s">
        <v>138</v>
      </c>
      <c r="AD352" s="15" t="s">
        <v>138</v>
      </c>
      <c r="AE352" s="15" t="s">
        <v>138</v>
      </c>
      <c r="AF352" s="16">
        <v>15</v>
      </c>
      <c r="AG352" s="16">
        <v>43</v>
      </c>
      <c r="AH352" s="16">
        <v>368</v>
      </c>
      <c r="AI352" s="16">
        <v>1568</v>
      </c>
      <c r="AJ352" s="15" t="s">
        <v>1205</v>
      </c>
      <c r="AK352" s="15" t="s">
        <v>568</v>
      </c>
      <c r="AL352" s="8"/>
    </row>
    <row r="353" spans="1:38" s="3" customFormat="1" ht="75" customHeight="1" x14ac:dyDescent="0.15">
      <c r="A353" s="8" t="s">
        <v>982</v>
      </c>
      <c r="B353" s="9" t="s">
        <v>1313</v>
      </c>
      <c r="C353" s="8" t="s">
        <v>1390</v>
      </c>
      <c r="D353" s="8" t="s">
        <v>1391</v>
      </c>
      <c r="E353" s="8" t="s">
        <v>1217</v>
      </c>
      <c r="F353" s="8" t="s">
        <v>1218</v>
      </c>
      <c r="G353" s="10">
        <v>2021</v>
      </c>
      <c r="H353" s="9" t="s">
        <v>490</v>
      </c>
      <c r="I353" s="8" t="s">
        <v>491</v>
      </c>
      <c r="J353" s="9" t="s">
        <v>492</v>
      </c>
      <c r="K353" s="13">
        <f t="shared" si="15"/>
        <v>50</v>
      </c>
      <c r="L353" s="13">
        <f t="shared" si="16"/>
        <v>50</v>
      </c>
      <c r="M353" s="13"/>
      <c r="N353" s="13"/>
      <c r="O353" s="13"/>
      <c r="P353" s="13">
        <v>50</v>
      </c>
      <c r="Q353" s="13"/>
      <c r="R353" s="13"/>
      <c r="S353" s="13"/>
      <c r="T353" s="13"/>
      <c r="U353" s="13"/>
      <c r="V353" s="13"/>
      <c r="W353" s="13"/>
      <c r="X353" s="13"/>
      <c r="Y353" s="13"/>
      <c r="Z353" s="15" t="s">
        <v>136</v>
      </c>
      <c r="AA353" s="15" t="s">
        <v>137</v>
      </c>
      <c r="AB353" s="15" t="s">
        <v>138</v>
      </c>
      <c r="AC353" s="15" t="s">
        <v>138</v>
      </c>
      <c r="AD353" s="15" t="s">
        <v>138</v>
      </c>
      <c r="AE353" s="15" t="s">
        <v>138</v>
      </c>
      <c r="AF353" s="16">
        <v>44</v>
      </c>
      <c r="AG353" s="16">
        <v>127</v>
      </c>
      <c r="AH353" s="16">
        <v>112</v>
      </c>
      <c r="AI353" s="16">
        <v>443</v>
      </c>
      <c r="AJ353" s="15" t="s">
        <v>1038</v>
      </c>
      <c r="AK353" s="15" t="s">
        <v>568</v>
      </c>
      <c r="AL353" s="8"/>
    </row>
    <row r="354" spans="1:38" s="3" customFormat="1" ht="75" customHeight="1" x14ac:dyDescent="0.15">
      <c r="A354" s="8" t="s">
        <v>982</v>
      </c>
      <c r="B354" s="9" t="s">
        <v>1313</v>
      </c>
      <c r="C354" s="8" t="s">
        <v>1392</v>
      </c>
      <c r="D354" s="8" t="s">
        <v>1393</v>
      </c>
      <c r="E354" s="8" t="s">
        <v>1217</v>
      </c>
      <c r="F354" s="8" t="s">
        <v>659</v>
      </c>
      <c r="G354" s="10">
        <v>2021</v>
      </c>
      <c r="H354" s="9" t="s">
        <v>490</v>
      </c>
      <c r="I354" s="8" t="s">
        <v>491</v>
      </c>
      <c r="J354" s="9" t="s">
        <v>492</v>
      </c>
      <c r="K354" s="13">
        <f t="shared" si="15"/>
        <v>5</v>
      </c>
      <c r="L354" s="13">
        <f t="shared" si="16"/>
        <v>5</v>
      </c>
      <c r="M354" s="13"/>
      <c r="N354" s="13"/>
      <c r="O354" s="13"/>
      <c r="P354" s="13">
        <v>5</v>
      </c>
      <c r="Q354" s="13"/>
      <c r="R354" s="13"/>
      <c r="S354" s="13"/>
      <c r="T354" s="13"/>
      <c r="U354" s="13"/>
      <c r="V354" s="13"/>
      <c r="W354" s="13"/>
      <c r="X354" s="13"/>
      <c r="Y354" s="13"/>
      <c r="Z354" s="15" t="s">
        <v>136</v>
      </c>
      <c r="AA354" s="15" t="s">
        <v>137</v>
      </c>
      <c r="AB354" s="15" t="s">
        <v>138</v>
      </c>
      <c r="AC354" s="15" t="s">
        <v>138</v>
      </c>
      <c r="AD354" s="15" t="s">
        <v>138</v>
      </c>
      <c r="AE354" s="15" t="s">
        <v>138</v>
      </c>
      <c r="AF354" s="16">
        <v>6</v>
      </c>
      <c r="AG354" s="16">
        <v>20</v>
      </c>
      <c r="AH354" s="16">
        <v>42</v>
      </c>
      <c r="AI354" s="16">
        <v>185</v>
      </c>
      <c r="AJ354" s="15" t="s">
        <v>1038</v>
      </c>
      <c r="AK354" s="15" t="s">
        <v>568</v>
      </c>
      <c r="AL354" s="8"/>
    </row>
    <row r="355" spans="1:38" s="3" customFormat="1" ht="75" customHeight="1" x14ac:dyDescent="0.15">
      <c r="A355" s="8" t="s">
        <v>982</v>
      </c>
      <c r="B355" s="9" t="s">
        <v>1313</v>
      </c>
      <c r="C355" s="8" t="s">
        <v>1394</v>
      </c>
      <c r="D355" s="8" t="s">
        <v>1395</v>
      </c>
      <c r="E355" s="8" t="s">
        <v>256</v>
      </c>
      <c r="F355" s="8" t="s">
        <v>1014</v>
      </c>
      <c r="G355" s="10">
        <v>2021</v>
      </c>
      <c r="H355" s="9" t="s">
        <v>490</v>
      </c>
      <c r="I355" s="8" t="s">
        <v>491</v>
      </c>
      <c r="J355" s="9" t="s">
        <v>492</v>
      </c>
      <c r="K355" s="13">
        <f t="shared" si="15"/>
        <v>130</v>
      </c>
      <c r="L355" s="13">
        <f t="shared" si="16"/>
        <v>130</v>
      </c>
      <c r="M355" s="13"/>
      <c r="N355" s="13"/>
      <c r="O355" s="13"/>
      <c r="P355" s="13">
        <v>130</v>
      </c>
      <c r="Q355" s="13"/>
      <c r="R355" s="13"/>
      <c r="S355" s="13"/>
      <c r="T355" s="13"/>
      <c r="U355" s="13"/>
      <c r="V355" s="13"/>
      <c r="W355" s="13"/>
      <c r="X355" s="13"/>
      <c r="Y355" s="13"/>
      <c r="Z355" s="15" t="s">
        <v>136</v>
      </c>
      <c r="AA355" s="15" t="s">
        <v>137</v>
      </c>
      <c r="AB355" s="15" t="s">
        <v>138</v>
      </c>
      <c r="AC355" s="15" t="s">
        <v>138</v>
      </c>
      <c r="AD355" s="15" t="s">
        <v>138</v>
      </c>
      <c r="AE355" s="15" t="s">
        <v>138</v>
      </c>
      <c r="AF355" s="16">
        <v>5</v>
      </c>
      <c r="AG355" s="16">
        <v>17</v>
      </c>
      <c r="AH355" s="16">
        <v>79</v>
      </c>
      <c r="AI355" s="16">
        <v>317</v>
      </c>
      <c r="AJ355" s="15" t="s">
        <v>1226</v>
      </c>
      <c r="AK355" s="15" t="s">
        <v>568</v>
      </c>
      <c r="AL355" s="8"/>
    </row>
    <row r="356" spans="1:38" s="3" customFormat="1" ht="75" customHeight="1" x14ac:dyDescent="0.15">
      <c r="A356" s="8" t="s">
        <v>982</v>
      </c>
      <c r="B356" s="9" t="s">
        <v>1313</v>
      </c>
      <c r="C356" s="8" t="s">
        <v>1396</v>
      </c>
      <c r="D356" s="8" t="s">
        <v>1397</v>
      </c>
      <c r="E356" s="8" t="s">
        <v>256</v>
      </c>
      <c r="F356" s="8" t="s">
        <v>257</v>
      </c>
      <c r="G356" s="10">
        <v>2021</v>
      </c>
      <c r="H356" s="9" t="s">
        <v>490</v>
      </c>
      <c r="I356" s="8" t="s">
        <v>491</v>
      </c>
      <c r="J356" s="9" t="s">
        <v>492</v>
      </c>
      <c r="K356" s="13">
        <f t="shared" si="15"/>
        <v>60</v>
      </c>
      <c r="L356" s="13">
        <f t="shared" si="16"/>
        <v>60</v>
      </c>
      <c r="M356" s="13"/>
      <c r="N356" s="13"/>
      <c r="O356" s="13"/>
      <c r="P356" s="13">
        <v>60</v>
      </c>
      <c r="Q356" s="13"/>
      <c r="R356" s="13"/>
      <c r="S356" s="13"/>
      <c r="T356" s="13"/>
      <c r="U356" s="13"/>
      <c r="V356" s="13"/>
      <c r="W356" s="13"/>
      <c r="X356" s="13"/>
      <c r="Y356" s="13"/>
      <c r="Z356" s="15" t="s">
        <v>136</v>
      </c>
      <c r="AA356" s="15" t="s">
        <v>137</v>
      </c>
      <c r="AB356" s="15" t="s">
        <v>138</v>
      </c>
      <c r="AC356" s="15" t="s">
        <v>138</v>
      </c>
      <c r="AD356" s="15" t="s">
        <v>138</v>
      </c>
      <c r="AE356" s="15" t="s">
        <v>138</v>
      </c>
      <c r="AF356" s="16">
        <v>5</v>
      </c>
      <c r="AG356" s="16">
        <v>17</v>
      </c>
      <c r="AH356" s="16">
        <v>79</v>
      </c>
      <c r="AI356" s="16">
        <v>317</v>
      </c>
      <c r="AJ356" s="15" t="s">
        <v>1226</v>
      </c>
      <c r="AK356" s="15" t="s">
        <v>568</v>
      </c>
      <c r="AL356" s="8"/>
    </row>
    <row r="357" spans="1:38" s="3" customFormat="1" ht="75" customHeight="1" x14ac:dyDescent="0.15">
      <c r="A357" s="8" t="s">
        <v>982</v>
      </c>
      <c r="B357" s="9" t="s">
        <v>1313</v>
      </c>
      <c r="C357" s="8" t="s">
        <v>1398</v>
      </c>
      <c r="D357" s="8" t="s">
        <v>1399</v>
      </c>
      <c r="E357" s="8" t="s">
        <v>131</v>
      </c>
      <c r="F357" s="8" t="s">
        <v>1308</v>
      </c>
      <c r="G357" s="10">
        <v>2021</v>
      </c>
      <c r="H357" s="9" t="s">
        <v>490</v>
      </c>
      <c r="I357" s="8" t="s">
        <v>491</v>
      </c>
      <c r="J357" s="9" t="s">
        <v>492</v>
      </c>
      <c r="K357" s="13">
        <f t="shared" si="15"/>
        <v>75</v>
      </c>
      <c r="L357" s="13">
        <f t="shared" si="16"/>
        <v>75</v>
      </c>
      <c r="M357" s="13"/>
      <c r="N357" s="13"/>
      <c r="O357" s="13"/>
      <c r="P357" s="13">
        <v>75</v>
      </c>
      <c r="Q357" s="13"/>
      <c r="R357" s="13"/>
      <c r="S357" s="13"/>
      <c r="T357" s="13"/>
      <c r="U357" s="13"/>
      <c r="V357" s="13"/>
      <c r="W357" s="13"/>
      <c r="X357" s="13"/>
      <c r="Y357" s="13"/>
      <c r="Z357" s="15" t="s">
        <v>136</v>
      </c>
      <c r="AA357" s="15" t="s">
        <v>137</v>
      </c>
      <c r="AB357" s="15" t="s">
        <v>138</v>
      </c>
      <c r="AC357" s="15" t="s">
        <v>138</v>
      </c>
      <c r="AD357" s="15" t="s">
        <v>138</v>
      </c>
      <c r="AE357" s="15" t="s">
        <v>138</v>
      </c>
      <c r="AF357" s="16">
        <v>22</v>
      </c>
      <c r="AG357" s="16">
        <v>42</v>
      </c>
      <c r="AH357" s="16">
        <v>736</v>
      </c>
      <c r="AI357" s="16">
        <v>2563</v>
      </c>
      <c r="AJ357" s="15" t="s">
        <v>1226</v>
      </c>
      <c r="AK357" s="15" t="s">
        <v>1400</v>
      </c>
      <c r="AL357" s="8"/>
    </row>
    <row r="358" spans="1:38" s="3" customFormat="1" ht="75" customHeight="1" x14ac:dyDescent="0.15">
      <c r="A358" s="8" t="s">
        <v>982</v>
      </c>
      <c r="B358" s="9" t="s">
        <v>1313</v>
      </c>
      <c r="C358" s="8" t="s">
        <v>1401</v>
      </c>
      <c r="D358" s="8" t="s">
        <v>1402</v>
      </c>
      <c r="E358" s="8" t="s">
        <v>131</v>
      </c>
      <c r="F358" s="8" t="s">
        <v>609</v>
      </c>
      <c r="G358" s="10">
        <v>2021</v>
      </c>
      <c r="H358" s="9" t="s">
        <v>490</v>
      </c>
      <c r="I358" s="8" t="s">
        <v>491</v>
      </c>
      <c r="J358" s="9" t="s">
        <v>492</v>
      </c>
      <c r="K358" s="13">
        <f t="shared" si="15"/>
        <v>29.8</v>
      </c>
      <c r="L358" s="13">
        <f t="shared" si="16"/>
        <v>29.8</v>
      </c>
      <c r="M358" s="13"/>
      <c r="N358" s="13"/>
      <c r="O358" s="13"/>
      <c r="P358" s="13">
        <v>29.8</v>
      </c>
      <c r="Q358" s="13"/>
      <c r="R358" s="13"/>
      <c r="S358" s="13"/>
      <c r="T358" s="13"/>
      <c r="U358" s="13"/>
      <c r="V358" s="13"/>
      <c r="W358" s="13"/>
      <c r="X358" s="13"/>
      <c r="Y358" s="13"/>
      <c r="Z358" s="15" t="s">
        <v>136</v>
      </c>
      <c r="AA358" s="15" t="s">
        <v>137</v>
      </c>
      <c r="AB358" s="15" t="s">
        <v>138</v>
      </c>
      <c r="AC358" s="15" t="s">
        <v>138</v>
      </c>
      <c r="AD358" s="15" t="s">
        <v>138</v>
      </c>
      <c r="AE358" s="15" t="s">
        <v>138</v>
      </c>
      <c r="AF358" s="16">
        <v>18</v>
      </c>
      <c r="AG358" s="16">
        <v>45</v>
      </c>
      <c r="AH358" s="16">
        <v>860</v>
      </c>
      <c r="AI358" s="16">
        <v>2769</v>
      </c>
      <c r="AJ358" s="15" t="s">
        <v>1226</v>
      </c>
      <c r="AK358" s="15" t="s">
        <v>1400</v>
      </c>
      <c r="AL358" s="8"/>
    </row>
    <row r="359" spans="1:38" s="3" customFormat="1" ht="75" customHeight="1" x14ac:dyDescent="0.15">
      <c r="A359" s="8" t="s">
        <v>982</v>
      </c>
      <c r="B359" s="9" t="s">
        <v>1313</v>
      </c>
      <c r="C359" s="8" t="s">
        <v>1403</v>
      </c>
      <c r="D359" s="8" t="s">
        <v>1404</v>
      </c>
      <c r="E359" s="8" t="s">
        <v>1229</v>
      </c>
      <c r="F359" s="8" t="s">
        <v>1230</v>
      </c>
      <c r="G359" s="10">
        <v>2021</v>
      </c>
      <c r="H359" s="9" t="s">
        <v>490</v>
      </c>
      <c r="I359" s="8" t="s">
        <v>491</v>
      </c>
      <c r="J359" s="9" t="s">
        <v>492</v>
      </c>
      <c r="K359" s="13">
        <f t="shared" si="15"/>
        <v>38</v>
      </c>
      <c r="L359" s="13">
        <f t="shared" si="16"/>
        <v>38</v>
      </c>
      <c r="M359" s="13"/>
      <c r="N359" s="13"/>
      <c r="O359" s="13"/>
      <c r="P359" s="13">
        <v>38</v>
      </c>
      <c r="Q359" s="13"/>
      <c r="R359" s="13"/>
      <c r="S359" s="13"/>
      <c r="T359" s="13"/>
      <c r="U359" s="13"/>
      <c r="V359" s="13"/>
      <c r="W359" s="13"/>
      <c r="X359" s="13"/>
      <c r="Y359" s="13"/>
      <c r="Z359" s="15" t="s">
        <v>136</v>
      </c>
      <c r="AA359" s="15" t="s">
        <v>137</v>
      </c>
      <c r="AB359" s="15" t="s">
        <v>138</v>
      </c>
      <c r="AC359" s="15" t="s">
        <v>138</v>
      </c>
      <c r="AD359" s="15" t="s">
        <v>138</v>
      </c>
      <c r="AE359" s="15" t="s">
        <v>138</v>
      </c>
      <c r="AF359" s="16">
        <v>5</v>
      </c>
      <c r="AG359" s="16">
        <v>17</v>
      </c>
      <c r="AH359" s="16">
        <v>35</v>
      </c>
      <c r="AI359" s="16">
        <v>141</v>
      </c>
      <c r="AJ359" s="15" t="s">
        <v>1234</v>
      </c>
      <c r="AK359" s="15" t="s">
        <v>1405</v>
      </c>
      <c r="AL359" s="8"/>
    </row>
    <row r="360" spans="1:38" s="3" customFormat="1" ht="75" customHeight="1" x14ac:dyDescent="0.15">
      <c r="A360" s="8" t="s">
        <v>982</v>
      </c>
      <c r="B360" s="9" t="s">
        <v>1313</v>
      </c>
      <c r="C360" s="8" t="s">
        <v>1406</v>
      </c>
      <c r="D360" s="8" t="s">
        <v>1407</v>
      </c>
      <c r="E360" s="8" t="s">
        <v>1229</v>
      </c>
      <c r="F360" s="8" t="s">
        <v>1230</v>
      </c>
      <c r="G360" s="10">
        <v>2021</v>
      </c>
      <c r="H360" s="9" t="s">
        <v>490</v>
      </c>
      <c r="I360" s="8" t="s">
        <v>491</v>
      </c>
      <c r="J360" s="9" t="s">
        <v>492</v>
      </c>
      <c r="K360" s="13">
        <f t="shared" si="15"/>
        <v>49.8</v>
      </c>
      <c r="L360" s="13">
        <f t="shared" si="16"/>
        <v>49.8</v>
      </c>
      <c r="M360" s="13"/>
      <c r="N360" s="13"/>
      <c r="O360" s="13"/>
      <c r="P360" s="13">
        <v>49.8</v>
      </c>
      <c r="Q360" s="13"/>
      <c r="R360" s="13"/>
      <c r="S360" s="13"/>
      <c r="T360" s="13"/>
      <c r="U360" s="13"/>
      <c r="V360" s="13"/>
      <c r="W360" s="13"/>
      <c r="X360" s="13"/>
      <c r="Y360" s="13"/>
      <c r="Z360" s="15" t="s">
        <v>136</v>
      </c>
      <c r="AA360" s="15" t="s">
        <v>137</v>
      </c>
      <c r="AB360" s="15" t="s">
        <v>138</v>
      </c>
      <c r="AC360" s="15" t="s">
        <v>138</v>
      </c>
      <c r="AD360" s="15" t="s">
        <v>138</v>
      </c>
      <c r="AE360" s="15" t="s">
        <v>138</v>
      </c>
      <c r="AF360" s="16">
        <v>5</v>
      </c>
      <c r="AG360" s="16">
        <v>12</v>
      </c>
      <c r="AH360" s="16">
        <v>29</v>
      </c>
      <c r="AI360" s="16">
        <v>98</v>
      </c>
      <c r="AJ360" s="15" t="s">
        <v>1234</v>
      </c>
      <c r="AK360" s="15" t="s">
        <v>1405</v>
      </c>
      <c r="AL360" s="8"/>
    </row>
    <row r="361" spans="1:38" s="3" customFormat="1" ht="75" customHeight="1" x14ac:dyDescent="0.15">
      <c r="A361" s="8" t="s">
        <v>982</v>
      </c>
      <c r="B361" s="9" t="s">
        <v>1313</v>
      </c>
      <c r="C361" s="8" t="s">
        <v>1408</v>
      </c>
      <c r="D361" s="8" t="s">
        <v>1409</v>
      </c>
      <c r="E361" s="8" t="s">
        <v>1229</v>
      </c>
      <c r="F361" s="8" t="s">
        <v>1410</v>
      </c>
      <c r="G361" s="10">
        <v>2021</v>
      </c>
      <c r="H361" s="9" t="s">
        <v>490</v>
      </c>
      <c r="I361" s="8" t="s">
        <v>491</v>
      </c>
      <c r="J361" s="9" t="s">
        <v>492</v>
      </c>
      <c r="K361" s="13">
        <f t="shared" si="15"/>
        <v>40</v>
      </c>
      <c r="L361" s="13">
        <f t="shared" si="16"/>
        <v>40</v>
      </c>
      <c r="M361" s="13"/>
      <c r="N361" s="13"/>
      <c r="O361" s="13"/>
      <c r="P361" s="13">
        <v>40</v>
      </c>
      <c r="Q361" s="13"/>
      <c r="R361" s="13"/>
      <c r="S361" s="13"/>
      <c r="T361" s="13"/>
      <c r="U361" s="13"/>
      <c r="V361" s="13"/>
      <c r="W361" s="13"/>
      <c r="X361" s="13"/>
      <c r="Y361" s="13"/>
      <c r="Z361" s="15" t="s">
        <v>136</v>
      </c>
      <c r="AA361" s="15" t="s">
        <v>137</v>
      </c>
      <c r="AB361" s="15" t="s">
        <v>138</v>
      </c>
      <c r="AC361" s="15" t="s">
        <v>138</v>
      </c>
      <c r="AD361" s="15" t="s">
        <v>138</v>
      </c>
      <c r="AE361" s="15" t="s">
        <v>138</v>
      </c>
      <c r="AF361" s="16">
        <v>3</v>
      </c>
      <c r="AG361" s="16">
        <v>11</v>
      </c>
      <c r="AH361" s="16">
        <v>14</v>
      </c>
      <c r="AI361" s="16">
        <v>143</v>
      </c>
      <c r="AJ361" s="15" t="s">
        <v>1234</v>
      </c>
      <c r="AK361" s="15" t="s">
        <v>1405</v>
      </c>
      <c r="AL361" s="8"/>
    </row>
    <row r="362" spans="1:38" s="3" customFormat="1" ht="75" customHeight="1" x14ac:dyDescent="0.15">
      <c r="A362" s="8" t="s">
        <v>982</v>
      </c>
      <c r="B362" s="9" t="s">
        <v>1313</v>
      </c>
      <c r="C362" s="8" t="s">
        <v>1411</v>
      </c>
      <c r="D362" s="8" t="s">
        <v>1412</v>
      </c>
      <c r="E362" s="8" t="s">
        <v>1229</v>
      </c>
      <c r="F362" s="8" t="s">
        <v>1410</v>
      </c>
      <c r="G362" s="10">
        <v>2021</v>
      </c>
      <c r="H362" s="9" t="s">
        <v>490</v>
      </c>
      <c r="I362" s="8" t="s">
        <v>491</v>
      </c>
      <c r="J362" s="9" t="s">
        <v>492</v>
      </c>
      <c r="K362" s="13">
        <f t="shared" si="15"/>
        <v>49.8</v>
      </c>
      <c r="L362" s="13">
        <f t="shared" si="16"/>
        <v>49.8</v>
      </c>
      <c r="M362" s="13"/>
      <c r="N362" s="13"/>
      <c r="O362" s="13"/>
      <c r="P362" s="13">
        <v>49.8</v>
      </c>
      <c r="Q362" s="13"/>
      <c r="R362" s="13"/>
      <c r="S362" s="13"/>
      <c r="T362" s="13"/>
      <c r="U362" s="13"/>
      <c r="V362" s="13"/>
      <c r="W362" s="13"/>
      <c r="X362" s="13"/>
      <c r="Y362" s="13"/>
      <c r="Z362" s="15" t="s">
        <v>136</v>
      </c>
      <c r="AA362" s="15" t="s">
        <v>137</v>
      </c>
      <c r="AB362" s="15" t="s">
        <v>138</v>
      </c>
      <c r="AC362" s="15" t="s">
        <v>138</v>
      </c>
      <c r="AD362" s="15" t="s">
        <v>138</v>
      </c>
      <c r="AE362" s="15" t="s">
        <v>138</v>
      </c>
      <c r="AF362" s="16">
        <v>18</v>
      </c>
      <c r="AG362" s="16">
        <v>55</v>
      </c>
      <c r="AH362" s="16">
        <v>115</v>
      </c>
      <c r="AI362" s="16">
        <v>465</v>
      </c>
      <c r="AJ362" s="15" t="s">
        <v>1234</v>
      </c>
      <c r="AK362" s="15" t="s">
        <v>1405</v>
      </c>
      <c r="AL362" s="8"/>
    </row>
    <row r="363" spans="1:38" s="3" customFormat="1" ht="75" customHeight="1" x14ac:dyDescent="0.15">
      <c r="A363" s="8" t="s">
        <v>982</v>
      </c>
      <c r="B363" s="9" t="s">
        <v>1313</v>
      </c>
      <c r="C363" s="8" t="s">
        <v>1413</v>
      </c>
      <c r="D363" s="8" t="s">
        <v>1414</v>
      </c>
      <c r="E363" s="8" t="s">
        <v>1229</v>
      </c>
      <c r="F363" s="8" t="s">
        <v>205</v>
      </c>
      <c r="G363" s="10">
        <v>2021</v>
      </c>
      <c r="H363" s="9" t="s">
        <v>490</v>
      </c>
      <c r="I363" s="8" t="s">
        <v>491</v>
      </c>
      <c r="J363" s="9" t="s">
        <v>492</v>
      </c>
      <c r="K363" s="13">
        <f t="shared" si="15"/>
        <v>49.8</v>
      </c>
      <c r="L363" s="13">
        <f t="shared" si="16"/>
        <v>49.8</v>
      </c>
      <c r="M363" s="13"/>
      <c r="N363" s="13"/>
      <c r="O363" s="13"/>
      <c r="P363" s="13">
        <v>49.8</v>
      </c>
      <c r="Q363" s="13"/>
      <c r="R363" s="13"/>
      <c r="S363" s="13"/>
      <c r="T363" s="13"/>
      <c r="U363" s="13"/>
      <c r="V363" s="13"/>
      <c r="W363" s="13"/>
      <c r="X363" s="13"/>
      <c r="Y363" s="13"/>
      <c r="Z363" s="15" t="s">
        <v>136</v>
      </c>
      <c r="AA363" s="15" t="s">
        <v>137</v>
      </c>
      <c r="AB363" s="15" t="s">
        <v>138</v>
      </c>
      <c r="AC363" s="15" t="s">
        <v>138</v>
      </c>
      <c r="AD363" s="15" t="s">
        <v>138</v>
      </c>
      <c r="AE363" s="15" t="s">
        <v>138</v>
      </c>
      <c r="AF363" s="16">
        <v>15</v>
      </c>
      <c r="AG363" s="16">
        <v>44</v>
      </c>
      <c r="AH363" s="16">
        <v>292</v>
      </c>
      <c r="AI363" s="16">
        <v>947</v>
      </c>
      <c r="AJ363" s="15" t="s">
        <v>1234</v>
      </c>
      <c r="AK363" s="15" t="s">
        <v>1235</v>
      </c>
      <c r="AL363" s="8"/>
    </row>
    <row r="364" spans="1:38" s="3" customFormat="1" ht="75" customHeight="1" x14ac:dyDescent="0.15">
      <c r="A364" s="8" t="s">
        <v>982</v>
      </c>
      <c r="B364" s="9" t="s">
        <v>1313</v>
      </c>
      <c r="C364" s="8" t="s">
        <v>1415</v>
      </c>
      <c r="D364" s="8" t="s">
        <v>1416</v>
      </c>
      <c r="E364" s="8" t="s">
        <v>1229</v>
      </c>
      <c r="F364" s="8" t="s">
        <v>1238</v>
      </c>
      <c r="G364" s="10">
        <v>2021</v>
      </c>
      <c r="H364" s="9" t="s">
        <v>490</v>
      </c>
      <c r="I364" s="8" t="s">
        <v>491</v>
      </c>
      <c r="J364" s="9" t="s">
        <v>492</v>
      </c>
      <c r="K364" s="13">
        <f t="shared" si="15"/>
        <v>30</v>
      </c>
      <c r="L364" s="13">
        <f t="shared" si="16"/>
        <v>30</v>
      </c>
      <c r="M364" s="13"/>
      <c r="N364" s="13"/>
      <c r="O364" s="13"/>
      <c r="P364" s="13">
        <v>30</v>
      </c>
      <c r="Q364" s="13"/>
      <c r="R364" s="13"/>
      <c r="S364" s="13"/>
      <c r="T364" s="13"/>
      <c r="U364" s="13"/>
      <c r="V364" s="13"/>
      <c r="W364" s="13"/>
      <c r="X364" s="13"/>
      <c r="Y364" s="13"/>
      <c r="Z364" s="15" t="s">
        <v>136</v>
      </c>
      <c r="AA364" s="15" t="s">
        <v>137</v>
      </c>
      <c r="AB364" s="15" t="s">
        <v>138</v>
      </c>
      <c r="AC364" s="15" t="s">
        <v>138</v>
      </c>
      <c r="AD364" s="15" t="s">
        <v>138</v>
      </c>
      <c r="AE364" s="15" t="s">
        <v>138</v>
      </c>
      <c r="AF364" s="16">
        <v>6</v>
      </c>
      <c r="AG364" s="16">
        <v>26</v>
      </c>
      <c r="AH364" s="16">
        <v>11</v>
      </c>
      <c r="AI364" s="16">
        <v>78</v>
      </c>
      <c r="AJ364" s="15" t="s">
        <v>1038</v>
      </c>
      <c r="AK364" s="15" t="s">
        <v>1239</v>
      </c>
      <c r="AL364" s="8"/>
    </row>
    <row r="365" spans="1:38" s="3" customFormat="1" ht="75" customHeight="1" x14ac:dyDescent="0.15">
      <c r="A365" s="8" t="s">
        <v>982</v>
      </c>
      <c r="B365" s="9" t="s">
        <v>1313</v>
      </c>
      <c r="C365" s="8" t="s">
        <v>1417</v>
      </c>
      <c r="D365" s="8" t="s">
        <v>1418</v>
      </c>
      <c r="E365" s="8" t="s">
        <v>1229</v>
      </c>
      <c r="F365" s="8" t="s">
        <v>1245</v>
      </c>
      <c r="G365" s="10">
        <v>2021</v>
      </c>
      <c r="H365" s="9" t="s">
        <v>490</v>
      </c>
      <c r="I365" s="8" t="s">
        <v>491</v>
      </c>
      <c r="J365" s="9" t="s">
        <v>492</v>
      </c>
      <c r="K365" s="13">
        <f t="shared" si="15"/>
        <v>34</v>
      </c>
      <c r="L365" s="13">
        <f t="shared" si="16"/>
        <v>34</v>
      </c>
      <c r="M365" s="13"/>
      <c r="N365" s="13">
        <v>34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5" t="s">
        <v>136</v>
      </c>
      <c r="AA365" s="15" t="s">
        <v>137</v>
      </c>
      <c r="AB365" s="15" t="s">
        <v>138</v>
      </c>
      <c r="AC365" s="15" t="s">
        <v>138</v>
      </c>
      <c r="AD365" s="15" t="s">
        <v>138</v>
      </c>
      <c r="AE365" s="15" t="s">
        <v>138</v>
      </c>
      <c r="AF365" s="16">
        <v>6</v>
      </c>
      <c r="AG365" s="16">
        <v>16</v>
      </c>
      <c r="AH365" s="16">
        <v>53</v>
      </c>
      <c r="AI365" s="16">
        <v>290</v>
      </c>
      <c r="AJ365" s="15" t="s">
        <v>1234</v>
      </c>
      <c r="AK365" s="15" t="s">
        <v>1235</v>
      </c>
      <c r="AL365" s="8"/>
    </row>
    <row r="366" spans="1:38" s="3" customFormat="1" ht="75" customHeight="1" x14ac:dyDescent="0.15">
      <c r="A366" s="8" t="s">
        <v>982</v>
      </c>
      <c r="B366" s="9" t="s">
        <v>1313</v>
      </c>
      <c r="C366" s="8" t="s">
        <v>1419</v>
      </c>
      <c r="D366" s="8" t="s">
        <v>1420</v>
      </c>
      <c r="E366" s="8" t="s">
        <v>251</v>
      </c>
      <c r="F366" s="8" t="s">
        <v>252</v>
      </c>
      <c r="G366" s="10">
        <v>2021</v>
      </c>
      <c r="H366" s="9" t="s">
        <v>490</v>
      </c>
      <c r="I366" s="8" t="s">
        <v>491</v>
      </c>
      <c r="J366" s="9" t="s">
        <v>492</v>
      </c>
      <c r="K366" s="13">
        <f t="shared" si="15"/>
        <v>80</v>
      </c>
      <c r="L366" s="13">
        <f t="shared" si="16"/>
        <v>80</v>
      </c>
      <c r="M366" s="13"/>
      <c r="N366" s="13"/>
      <c r="O366" s="13"/>
      <c r="P366" s="13">
        <v>80</v>
      </c>
      <c r="Q366" s="13"/>
      <c r="R366" s="13"/>
      <c r="S366" s="13"/>
      <c r="T366" s="13"/>
      <c r="U366" s="13"/>
      <c r="V366" s="13"/>
      <c r="W366" s="13"/>
      <c r="X366" s="13"/>
      <c r="Y366" s="13"/>
      <c r="Z366" s="15" t="s">
        <v>136</v>
      </c>
      <c r="AA366" s="15" t="s">
        <v>137</v>
      </c>
      <c r="AB366" s="15" t="s">
        <v>138</v>
      </c>
      <c r="AC366" s="15" t="s">
        <v>138</v>
      </c>
      <c r="AD366" s="15" t="s">
        <v>138</v>
      </c>
      <c r="AE366" s="15" t="s">
        <v>138</v>
      </c>
      <c r="AF366" s="16">
        <v>6</v>
      </c>
      <c r="AG366" s="16">
        <v>21</v>
      </c>
      <c r="AH366" s="16">
        <v>55</v>
      </c>
      <c r="AI366" s="16">
        <v>208</v>
      </c>
      <c r="AJ366" s="15" t="s">
        <v>535</v>
      </c>
      <c r="AK366" s="15" t="s">
        <v>1095</v>
      </c>
      <c r="AL366" s="8"/>
    </row>
    <row r="367" spans="1:38" s="3" customFormat="1" ht="75" customHeight="1" x14ac:dyDescent="0.15">
      <c r="A367" s="8" t="s">
        <v>982</v>
      </c>
      <c r="B367" s="9" t="s">
        <v>1313</v>
      </c>
      <c r="C367" s="8" t="s">
        <v>1421</v>
      </c>
      <c r="D367" s="8" t="s">
        <v>1422</v>
      </c>
      <c r="E367" s="8" t="s">
        <v>251</v>
      </c>
      <c r="F367" s="8" t="s">
        <v>1250</v>
      </c>
      <c r="G367" s="10">
        <v>2021</v>
      </c>
      <c r="H367" s="9" t="s">
        <v>490</v>
      </c>
      <c r="I367" s="8" t="s">
        <v>491</v>
      </c>
      <c r="J367" s="9" t="s">
        <v>492</v>
      </c>
      <c r="K367" s="13">
        <f t="shared" si="15"/>
        <v>60</v>
      </c>
      <c r="L367" s="13">
        <f t="shared" si="16"/>
        <v>60</v>
      </c>
      <c r="M367" s="13"/>
      <c r="N367" s="13"/>
      <c r="O367" s="13"/>
      <c r="P367" s="13">
        <v>60</v>
      </c>
      <c r="Q367" s="13"/>
      <c r="R367" s="13"/>
      <c r="S367" s="13"/>
      <c r="T367" s="13"/>
      <c r="U367" s="13"/>
      <c r="V367" s="13"/>
      <c r="W367" s="13"/>
      <c r="X367" s="13"/>
      <c r="Y367" s="13"/>
      <c r="Z367" s="15" t="s">
        <v>136</v>
      </c>
      <c r="AA367" s="15" t="s">
        <v>137</v>
      </c>
      <c r="AB367" s="15" t="s">
        <v>138</v>
      </c>
      <c r="AC367" s="15" t="s">
        <v>138</v>
      </c>
      <c r="AD367" s="15" t="s">
        <v>138</v>
      </c>
      <c r="AE367" s="15" t="s">
        <v>138</v>
      </c>
      <c r="AF367" s="16">
        <v>38</v>
      </c>
      <c r="AG367" s="16">
        <v>186</v>
      </c>
      <c r="AH367" s="16">
        <v>602</v>
      </c>
      <c r="AI367" s="16">
        <v>2366</v>
      </c>
      <c r="AJ367" s="15" t="s">
        <v>535</v>
      </c>
      <c r="AK367" s="15" t="s">
        <v>1095</v>
      </c>
      <c r="AL367" s="8"/>
    </row>
    <row r="368" spans="1:38" s="3" customFormat="1" ht="75" customHeight="1" x14ac:dyDescent="0.15">
      <c r="A368" s="8" t="s">
        <v>982</v>
      </c>
      <c r="B368" s="9" t="s">
        <v>1313</v>
      </c>
      <c r="C368" s="8" t="s">
        <v>1423</v>
      </c>
      <c r="D368" s="8" t="s">
        <v>1424</v>
      </c>
      <c r="E368" s="8" t="s">
        <v>251</v>
      </c>
      <c r="F368" s="8" t="s">
        <v>813</v>
      </c>
      <c r="G368" s="10">
        <v>2021</v>
      </c>
      <c r="H368" s="9" t="s">
        <v>490</v>
      </c>
      <c r="I368" s="8" t="s">
        <v>491</v>
      </c>
      <c r="J368" s="9" t="s">
        <v>492</v>
      </c>
      <c r="K368" s="13">
        <f t="shared" si="15"/>
        <v>50</v>
      </c>
      <c r="L368" s="13">
        <f t="shared" si="16"/>
        <v>50</v>
      </c>
      <c r="M368" s="13"/>
      <c r="N368" s="13"/>
      <c r="O368" s="13"/>
      <c r="P368" s="13">
        <v>50</v>
      </c>
      <c r="Q368" s="13"/>
      <c r="R368" s="13"/>
      <c r="S368" s="13"/>
      <c r="T368" s="13"/>
      <c r="U368" s="13"/>
      <c r="V368" s="13"/>
      <c r="W368" s="13"/>
      <c r="X368" s="13"/>
      <c r="Y368" s="13"/>
      <c r="Z368" s="15" t="s">
        <v>136</v>
      </c>
      <c r="AA368" s="15" t="s">
        <v>137</v>
      </c>
      <c r="AB368" s="15" t="s">
        <v>138</v>
      </c>
      <c r="AC368" s="15" t="s">
        <v>138</v>
      </c>
      <c r="AD368" s="15" t="s">
        <v>138</v>
      </c>
      <c r="AE368" s="15" t="s">
        <v>138</v>
      </c>
      <c r="AF368" s="16">
        <v>8</v>
      </c>
      <c r="AG368" s="16">
        <v>15</v>
      </c>
      <c r="AH368" s="16">
        <v>210</v>
      </c>
      <c r="AI368" s="16">
        <v>1000</v>
      </c>
      <c r="AJ368" s="15" t="s">
        <v>535</v>
      </c>
      <c r="AK368" s="15" t="s">
        <v>1095</v>
      </c>
      <c r="AL368" s="8"/>
    </row>
    <row r="369" spans="1:38" s="3" customFormat="1" ht="75" customHeight="1" x14ac:dyDescent="0.15">
      <c r="A369" s="8" t="s">
        <v>982</v>
      </c>
      <c r="B369" s="9" t="s">
        <v>1313</v>
      </c>
      <c r="C369" s="8" t="s">
        <v>1425</v>
      </c>
      <c r="D369" s="8" t="s">
        <v>1426</v>
      </c>
      <c r="E369" s="8" t="s">
        <v>251</v>
      </c>
      <c r="F369" s="8" t="s">
        <v>1427</v>
      </c>
      <c r="G369" s="10">
        <v>2021</v>
      </c>
      <c r="H369" s="9" t="s">
        <v>490</v>
      </c>
      <c r="I369" s="8" t="s">
        <v>491</v>
      </c>
      <c r="J369" s="9" t="s">
        <v>492</v>
      </c>
      <c r="K369" s="13">
        <f t="shared" si="15"/>
        <v>90</v>
      </c>
      <c r="L369" s="13">
        <f t="shared" si="16"/>
        <v>90</v>
      </c>
      <c r="M369" s="13"/>
      <c r="N369" s="13"/>
      <c r="O369" s="13"/>
      <c r="P369" s="13">
        <v>90</v>
      </c>
      <c r="Q369" s="13"/>
      <c r="R369" s="13"/>
      <c r="S369" s="13"/>
      <c r="T369" s="13"/>
      <c r="U369" s="13"/>
      <c r="V369" s="13"/>
      <c r="W369" s="13"/>
      <c r="X369" s="13"/>
      <c r="Y369" s="13"/>
      <c r="Z369" s="15" t="s">
        <v>136</v>
      </c>
      <c r="AA369" s="15" t="s">
        <v>137</v>
      </c>
      <c r="AB369" s="15" t="s">
        <v>138</v>
      </c>
      <c r="AC369" s="15" t="s">
        <v>138</v>
      </c>
      <c r="AD369" s="15" t="s">
        <v>138</v>
      </c>
      <c r="AE369" s="15" t="s">
        <v>138</v>
      </c>
      <c r="AF369" s="16">
        <v>38</v>
      </c>
      <c r="AG369" s="16">
        <v>125</v>
      </c>
      <c r="AH369" s="16">
        <v>215</v>
      </c>
      <c r="AI369" s="16">
        <v>1016</v>
      </c>
      <c r="AJ369" s="15" t="s">
        <v>535</v>
      </c>
      <c r="AK369" s="15" t="s">
        <v>1428</v>
      </c>
      <c r="AL369" s="8"/>
    </row>
    <row r="370" spans="1:38" s="3" customFormat="1" ht="75" customHeight="1" x14ac:dyDescent="0.15">
      <c r="A370" s="8" t="s">
        <v>982</v>
      </c>
      <c r="B370" s="9" t="s">
        <v>1313</v>
      </c>
      <c r="C370" s="8" t="s">
        <v>1429</v>
      </c>
      <c r="D370" s="8" t="s">
        <v>1430</v>
      </c>
      <c r="E370" s="8" t="s">
        <v>753</v>
      </c>
      <c r="F370" s="8" t="s">
        <v>1431</v>
      </c>
      <c r="G370" s="10">
        <v>2021</v>
      </c>
      <c r="H370" s="9" t="s">
        <v>490</v>
      </c>
      <c r="I370" s="8" t="s">
        <v>491</v>
      </c>
      <c r="J370" s="9" t="s">
        <v>492</v>
      </c>
      <c r="K370" s="13">
        <f t="shared" si="15"/>
        <v>99</v>
      </c>
      <c r="L370" s="13">
        <f t="shared" si="16"/>
        <v>99</v>
      </c>
      <c r="M370" s="13"/>
      <c r="N370" s="13"/>
      <c r="O370" s="13"/>
      <c r="P370" s="13">
        <v>99</v>
      </c>
      <c r="Q370" s="13"/>
      <c r="R370" s="13"/>
      <c r="S370" s="13"/>
      <c r="T370" s="13"/>
      <c r="U370" s="13"/>
      <c r="V370" s="13"/>
      <c r="W370" s="13"/>
      <c r="X370" s="13"/>
      <c r="Y370" s="13"/>
      <c r="Z370" s="15" t="s">
        <v>136</v>
      </c>
      <c r="AA370" s="15" t="s">
        <v>137</v>
      </c>
      <c r="AB370" s="15" t="s">
        <v>138</v>
      </c>
      <c r="AC370" s="15" t="s">
        <v>138</v>
      </c>
      <c r="AD370" s="15" t="s">
        <v>138</v>
      </c>
      <c r="AE370" s="15" t="s">
        <v>138</v>
      </c>
      <c r="AF370" s="16">
        <v>60</v>
      </c>
      <c r="AG370" s="16">
        <v>229</v>
      </c>
      <c r="AH370" s="16">
        <v>350</v>
      </c>
      <c r="AI370" s="16">
        <v>1445</v>
      </c>
      <c r="AJ370" s="15" t="s">
        <v>1226</v>
      </c>
      <c r="AK370" s="15" t="s">
        <v>1432</v>
      </c>
      <c r="AL370" s="8"/>
    </row>
    <row r="371" spans="1:38" s="3" customFormat="1" ht="75" customHeight="1" x14ac:dyDescent="0.15">
      <c r="A371" s="8" t="s">
        <v>982</v>
      </c>
      <c r="B371" s="9" t="s">
        <v>1313</v>
      </c>
      <c r="C371" s="8" t="s">
        <v>1256</v>
      </c>
      <c r="D371" s="8" t="s">
        <v>1433</v>
      </c>
      <c r="E371" s="8" t="s">
        <v>219</v>
      </c>
      <c r="F371" s="8" t="s">
        <v>1084</v>
      </c>
      <c r="G371" s="10">
        <v>2021</v>
      </c>
      <c r="H371" s="9" t="s">
        <v>490</v>
      </c>
      <c r="I371" s="8" t="s">
        <v>491</v>
      </c>
      <c r="J371" s="9" t="s">
        <v>492</v>
      </c>
      <c r="K371" s="13">
        <f t="shared" si="15"/>
        <v>20</v>
      </c>
      <c r="L371" s="13">
        <f t="shared" si="16"/>
        <v>20</v>
      </c>
      <c r="M371" s="13"/>
      <c r="N371" s="13"/>
      <c r="O371" s="13"/>
      <c r="P371" s="13">
        <v>20</v>
      </c>
      <c r="Q371" s="13"/>
      <c r="R371" s="13"/>
      <c r="S371" s="13"/>
      <c r="T371" s="13"/>
      <c r="U371" s="13"/>
      <c r="V371" s="13"/>
      <c r="W371" s="13"/>
      <c r="X371" s="13"/>
      <c r="Y371" s="13"/>
      <c r="Z371" s="15" t="s">
        <v>136</v>
      </c>
      <c r="AA371" s="15" t="s">
        <v>137</v>
      </c>
      <c r="AB371" s="15" t="s">
        <v>138</v>
      </c>
      <c r="AC371" s="15" t="s">
        <v>138</v>
      </c>
      <c r="AD371" s="15" t="s">
        <v>138</v>
      </c>
      <c r="AE371" s="15" t="s">
        <v>138</v>
      </c>
      <c r="AF371" s="16">
        <v>70</v>
      </c>
      <c r="AG371" s="16">
        <v>226</v>
      </c>
      <c r="AH371" s="16">
        <v>780</v>
      </c>
      <c r="AI371" s="16">
        <v>3100</v>
      </c>
      <c r="AJ371" s="15" t="s">
        <v>1331</v>
      </c>
      <c r="AK371" s="15" t="s">
        <v>1434</v>
      </c>
      <c r="AL371" s="8"/>
    </row>
    <row r="372" spans="1:38" s="3" customFormat="1" ht="75" customHeight="1" x14ac:dyDescent="0.15">
      <c r="A372" s="8" t="s">
        <v>982</v>
      </c>
      <c r="B372" s="9" t="s">
        <v>1313</v>
      </c>
      <c r="C372" s="8" t="s">
        <v>1435</v>
      </c>
      <c r="D372" s="8" t="s">
        <v>1436</v>
      </c>
      <c r="E372" s="8" t="s">
        <v>219</v>
      </c>
      <c r="F372" s="8" t="s">
        <v>1265</v>
      </c>
      <c r="G372" s="10">
        <v>2021</v>
      </c>
      <c r="H372" s="9" t="s">
        <v>490</v>
      </c>
      <c r="I372" s="8" t="s">
        <v>491</v>
      </c>
      <c r="J372" s="9" t="s">
        <v>492</v>
      </c>
      <c r="K372" s="13">
        <f t="shared" si="15"/>
        <v>20</v>
      </c>
      <c r="L372" s="13">
        <f t="shared" si="16"/>
        <v>20</v>
      </c>
      <c r="M372" s="13"/>
      <c r="N372" s="13"/>
      <c r="O372" s="13"/>
      <c r="P372" s="13">
        <v>20</v>
      </c>
      <c r="Q372" s="13"/>
      <c r="R372" s="13"/>
      <c r="S372" s="13"/>
      <c r="T372" s="13"/>
      <c r="U372" s="13"/>
      <c r="V372" s="13"/>
      <c r="W372" s="13"/>
      <c r="X372" s="13"/>
      <c r="Y372" s="13"/>
      <c r="Z372" s="15" t="s">
        <v>136</v>
      </c>
      <c r="AA372" s="15" t="s">
        <v>137</v>
      </c>
      <c r="AB372" s="15" t="s">
        <v>138</v>
      </c>
      <c r="AC372" s="15" t="s">
        <v>138</v>
      </c>
      <c r="AD372" s="15" t="s">
        <v>138</v>
      </c>
      <c r="AE372" s="15" t="s">
        <v>138</v>
      </c>
      <c r="AF372" s="16">
        <v>37</v>
      </c>
      <c r="AG372" s="16">
        <v>141</v>
      </c>
      <c r="AH372" s="16">
        <v>436</v>
      </c>
      <c r="AI372" s="16">
        <v>1457</v>
      </c>
      <c r="AJ372" s="15" t="s">
        <v>1226</v>
      </c>
      <c r="AK372" s="15" t="s">
        <v>1437</v>
      </c>
      <c r="AL372" s="8"/>
    </row>
    <row r="373" spans="1:38" s="3" customFormat="1" ht="75" customHeight="1" x14ac:dyDescent="0.15">
      <c r="A373" s="8" t="s">
        <v>982</v>
      </c>
      <c r="B373" s="9" t="s">
        <v>1313</v>
      </c>
      <c r="C373" s="8" t="s">
        <v>1438</v>
      </c>
      <c r="D373" s="8" t="s">
        <v>1439</v>
      </c>
      <c r="E373" s="8" t="s">
        <v>219</v>
      </c>
      <c r="F373" s="8" t="s">
        <v>1269</v>
      </c>
      <c r="G373" s="10">
        <v>2021</v>
      </c>
      <c r="H373" s="9" t="s">
        <v>490</v>
      </c>
      <c r="I373" s="8" t="s">
        <v>491</v>
      </c>
      <c r="J373" s="9" t="s">
        <v>492</v>
      </c>
      <c r="K373" s="13">
        <f t="shared" si="15"/>
        <v>240</v>
      </c>
      <c r="L373" s="13">
        <f t="shared" si="16"/>
        <v>240</v>
      </c>
      <c r="M373" s="13"/>
      <c r="N373" s="13"/>
      <c r="O373" s="13"/>
      <c r="P373" s="13">
        <v>240</v>
      </c>
      <c r="Q373" s="13"/>
      <c r="R373" s="13"/>
      <c r="S373" s="13"/>
      <c r="T373" s="13"/>
      <c r="U373" s="13"/>
      <c r="V373" s="13"/>
      <c r="W373" s="13"/>
      <c r="X373" s="13"/>
      <c r="Y373" s="13"/>
      <c r="Z373" s="15" t="s">
        <v>136</v>
      </c>
      <c r="AA373" s="15" t="s">
        <v>137</v>
      </c>
      <c r="AB373" s="15" t="s">
        <v>138</v>
      </c>
      <c r="AC373" s="15" t="s">
        <v>138</v>
      </c>
      <c r="AD373" s="15" t="s">
        <v>138</v>
      </c>
      <c r="AE373" s="15" t="s">
        <v>138</v>
      </c>
      <c r="AF373" s="16">
        <v>32</v>
      </c>
      <c r="AG373" s="16">
        <v>108</v>
      </c>
      <c r="AH373" s="16">
        <v>165</v>
      </c>
      <c r="AI373" s="16">
        <v>680</v>
      </c>
      <c r="AJ373" s="15" t="s">
        <v>535</v>
      </c>
      <c r="AK373" s="15" t="s">
        <v>1440</v>
      </c>
      <c r="AL373" s="8"/>
    </row>
    <row r="374" spans="1:38" s="3" customFormat="1" ht="75" customHeight="1" x14ac:dyDescent="0.15">
      <c r="A374" s="8" t="s">
        <v>982</v>
      </c>
      <c r="B374" s="9" t="s">
        <v>1313</v>
      </c>
      <c r="C374" s="8" t="s">
        <v>1343</v>
      </c>
      <c r="D374" s="8" t="s">
        <v>1441</v>
      </c>
      <c r="E374" s="8" t="s">
        <v>533</v>
      </c>
      <c r="F374" s="8" t="s">
        <v>534</v>
      </c>
      <c r="G374" s="10">
        <v>2021</v>
      </c>
      <c r="H374" s="9" t="s">
        <v>490</v>
      </c>
      <c r="I374" s="8" t="s">
        <v>491</v>
      </c>
      <c r="J374" s="9" t="s">
        <v>492</v>
      </c>
      <c r="K374" s="13">
        <f t="shared" si="15"/>
        <v>34.6</v>
      </c>
      <c r="L374" s="13">
        <f t="shared" si="16"/>
        <v>34.6</v>
      </c>
      <c r="M374" s="13"/>
      <c r="N374" s="13"/>
      <c r="O374" s="13"/>
      <c r="P374" s="13">
        <v>34.6</v>
      </c>
      <c r="Q374" s="13"/>
      <c r="R374" s="13"/>
      <c r="S374" s="13"/>
      <c r="T374" s="13"/>
      <c r="U374" s="13"/>
      <c r="V374" s="13"/>
      <c r="W374" s="13"/>
      <c r="X374" s="13"/>
      <c r="Y374" s="13"/>
      <c r="Z374" s="15" t="s">
        <v>136</v>
      </c>
      <c r="AA374" s="15" t="s">
        <v>137</v>
      </c>
      <c r="AB374" s="15" t="s">
        <v>138</v>
      </c>
      <c r="AC374" s="15" t="s">
        <v>138</v>
      </c>
      <c r="AD374" s="15" t="s">
        <v>138</v>
      </c>
      <c r="AE374" s="15" t="s">
        <v>138</v>
      </c>
      <c r="AF374" s="16">
        <v>7</v>
      </c>
      <c r="AG374" s="16">
        <v>34</v>
      </c>
      <c r="AH374" s="16">
        <v>72</v>
      </c>
      <c r="AI374" s="16">
        <v>260</v>
      </c>
      <c r="AJ374" s="15" t="s">
        <v>535</v>
      </c>
      <c r="AK374" s="15" t="s">
        <v>1085</v>
      </c>
      <c r="AL374" s="8"/>
    </row>
    <row r="375" spans="1:38" s="3" customFormat="1" ht="75" customHeight="1" x14ac:dyDescent="0.15">
      <c r="A375" s="8" t="s">
        <v>982</v>
      </c>
      <c r="B375" s="9" t="s">
        <v>1313</v>
      </c>
      <c r="C375" s="8" t="s">
        <v>1442</v>
      </c>
      <c r="D375" s="8" t="s">
        <v>1443</v>
      </c>
      <c r="E375" s="8" t="s">
        <v>219</v>
      </c>
      <c r="F375" s="8" t="s">
        <v>224</v>
      </c>
      <c r="G375" s="10">
        <v>2021</v>
      </c>
      <c r="H375" s="9" t="s">
        <v>490</v>
      </c>
      <c r="I375" s="8" t="s">
        <v>491</v>
      </c>
      <c r="J375" s="9" t="s">
        <v>492</v>
      </c>
      <c r="K375" s="13">
        <f t="shared" si="15"/>
        <v>280</v>
      </c>
      <c r="L375" s="13">
        <f t="shared" si="16"/>
        <v>280</v>
      </c>
      <c r="M375" s="13"/>
      <c r="N375" s="13"/>
      <c r="O375" s="13"/>
      <c r="P375" s="13">
        <v>280</v>
      </c>
      <c r="Q375" s="13"/>
      <c r="R375" s="13"/>
      <c r="S375" s="13"/>
      <c r="T375" s="13"/>
      <c r="U375" s="13"/>
      <c r="V375" s="13"/>
      <c r="W375" s="13"/>
      <c r="X375" s="13"/>
      <c r="Y375" s="13"/>
      <c r="Z375" s="15" t="s">
        <v>136</v>
      </c>
      <c r="AA375" s="15" t="s">
        <v>137</v>
      </c>
      <c r="AB375" s="15" t="s">
        <v>138</v>
      </c>
      <c r="AC375" s="15" t="s">
        <v>138</v>
      </c>
      <c r="AD375" s="15" t="s">
        <v>138</v>
      </c>
      <c r="AE375" s="15" t="s">
        <v>138</v>
      </c>
      <c r="AF375" s="16">
        <v>7</v>
      </c>
      <c r="AG375" s="16">
        <v>14</v>
      </c>
      <c r="AH375" s="16">
        <v>363</v>
      </c>
      <c r="AI375" s="16">
        <v>1362</v>
      </c>
      <c r="AJ375" s="15" t="s">
        <v>535</v>
      </c>
      <c r="AK375" s="15" t="s">
        <v>1444</v>
      </c>
      <c r="AL375" s="8"/>
    </row>
    <row r="376" spans="1:38" s="3" customFormat="1" ht="75" customHeight="1" x14ac:dyDescent="0.15">
      <c r="A376" s="8" t="s">
        <v>982</v>
      </c>
      <c r="B376" s="9" t="s">
        <v>1313</v>
      </c>
      <c r="C376" s="8" t="s">
        <v>1445</v>
      </c>
      <c r="D376" s="8" t="s">
        <v>1446</v>
      </c>
      <c r="E376" s="8" t="s">
        <v>219</v>
      </c>
      <c r="F376" s="8" t="s">
        <v>1075</v>
      </c>
      <c r="G376" s="10">
        <v>2021</v>
      </c>
      <c r="H376" s="9" t="s">
        <v>490</v>
      </c>
      <c r="I376" s="8" t="s">
        <v>491</v>
      </c>
      <c r="J376" s="9" t="s">
        <v>492</v>
      </c>
      <c r="K376" s="13">
        <f t="shared" si="15"/>
        <v>127.5</v>
      </c>
      <c r="L376" s="13">
        <f t="shared" si="16"/>
        <v>127.5</v>
      </c>
      <c r="M376" s="13"/>
      <c r="N376" s="13"/>
      <c r="O376" s="13"/>
      <c r="P376" s="13">
        <v>127.5</v>
      </c>
      <c r="Q376" s="13"/>
      <c r="R376" s="13"/>
      <c r="S376" s="13"/>
      <c r="T376" s="13"/>
      <c r="U376" s="13"/>
      <c r="V376" s="13"/>
      <c r="W376" s="13"/>
      <c r="X376" s="13"/>
      <c r="Y376" s="13"/>
      <c r="Z376" s="15" t="s">
        <v>136</v>
      </c>
      <c r="AA376" s="15" t="s">
        <v>137</v>
      </c>
      <c r="AB376" s="15" t="s">
        <v>138</v>
      </c>
      <c r="AC376" s="15" t="s">
        <v>138</v>
      </c>
      <c r="AD376" s="15" t="s">
        <v>138</v>
      </c>
      <c r="AE376" s="15" t="s">
        <v>138</v>
      </c>
      <c r="AF376" s="16">
        <v>31</v>
      </c>
      <c r="AG376" s="16">
        <v>122</v>
      </c>
      <c r="AH376" s="16">
        <v>140</v>
      </c>
      <c r="AI376" s="16">
        <v>495</v>
      </c>
      <c r="AJ376" s="15" t="s">
        <v>1226</v>
      </c>
      <c r="AK376" s="15" t="s">
        <v>1447</v>
      </c>
      <c r="AL376" s="8"/>
    </row>
    <row r="377" spans="1:38" s="3" customFormat="1" ht="75" customHeight="1" x14ac:dyDescent="0.15">
      <c r="A377" s="8" t="s">
        <v>982</v>
      </c>
      <c r="B377" s="9" t="s">
        <v>1313</v>
      </c>
      <c r="C377" s="8" t="s">
        <v>1448</v>
      </c>
      <c r="D377" s="8" t="s">
        <v>1449</v>
      </c>
      <c r="E377" s="8" t="s">
        <v>405</v>
      </c>
      <c r="F377" s="8" t="s">
        <v>914</v>
      </c>
      <c r="G377" s="10">
        <v>2021</v>
      </c>
      <c r="H377" s="9" t="s">
        <v>490</v>
      </c>
      <c r="I377" s="8" t="s">
        <v>491</v>
      </c>
      <c r="J377" s="9" t="s">
        <v>492</v>
      </c>
      <c r="K377" s="13">
        <f t="shared" si="15"/>
        <v>33</v>
      </c>
      <c r="L377" s="13">
        <f t="shared" si="16"/>
        <v>33</v>
      </c>
      <c r="M377" s="13"/>
      <c r="N377" s="13"/>
      <c r="O377" s="13"/>
      <c r="P377" s="13">
        <v>33</v>
      </c>
      <c r="Q377" s="13"/>
      <c r="R377" s="13"/>
      <c r="S377" s="13"/>
      <c r="T377" s="13"/>
      <c r="U377" s="13"/>
      <c r="V377" s="13"/>
      <c r="W377" s="13"/>
      <c r="X377" s="13"/>
      <c r="Y377" s="13"/>
      <c r="Z377" s="15" t="s">
        <v>136</v>
      </c>
      <c r="AA377" s="15" t="s">
        <v>137</v>
      </c>
      <c r="AB377" s="15" t="s">
        <v>138</v>
      </c>
      <c r="AC377" s="15" t="s">
        <v>138</v>
      </c>
      <c r="AD377" s="15" t="s">
        <v>138</v>
      </c>
      <c r="AE377" s="15" t="s">
        <v>138</v>
      </c>
      <c r="AF377" s="16">
        <v>6</v>
      </c>
      <c r="AG377" s="16">
        <v>31</v>
      </c>
      <c r="AH377" s="16">
        <v>59</v>
      </c>
      <c r="AI377" s="16">
        <v>143</v>
      </c>
      <c r="AJ377" s="15" t="s">
        <v>1274</v>
      </c>
      <c r="AK377" s="15" t="s">
        <v>1275</v>
      </c>
      <c r="AL377" s="8"/>
    </row>
    <row r="378" spans="1:38" s="3" customFormat="1" ht="75" customHeight="1" x14ac:dyDescent="0.15">
      <c r="A378" s="8" t="s">
        <v>982</v>
      </c>
      <c r="B378" s="9" t="s">
        <v>1313</v>
      </c>
      <c r="C378" s="8" t="s">
        <v>1450</v>
      </c>
      <c r="D378" s="8" t="s">
        <v>1451</v>
      </c>
      <c r="E378" s="8" t="s">
        <v>405</v>
      </c>
      <c r="F378" s="8" t="s">
        <v>635</v>
      </c>
      <c r="G378" s="10">
        <v>2021</v>
      </c>
      <c r="H378" s="9" t="s">
        <v>490</v>
      </c>
      <c r="I378" s="8" t="s">
        <v>491</v>
      </c>
      <c r="J378" s="9" t="s">
        <v>492</v>
      </c>
      <c r="K378" s="13">
        <f t="shared" si="15"/>
        <v>48</v>
      </c>
      <c r="L378" s="13">
        <f t="shared" si="16"/>
        <v>48</v>
      </c>
      <c r="M378" s="13"/>
      <c r="N378" s="13"/>
      <c r="O378" s="13"/>
      <c r="P378" s="13">
        <v>48</v>
      </c>
      <c r="Q378" s="13"/>
      <c r="R378" s="13"/>
      <c r="S378" s="13"/>
      <c r="T378" s="13"/>
      <c r="U378" s="13"/>
      <c r="V378" s="13"/>
      <c r="W378" s="13"/>
      <c r="X378" s="13"/>
      <c r="Y378" s="13"/>
      <c r="Z378" s="15" t="s">
        <v>136</v>
      </c>
      <c r="AA378" s="15" t="s">
        <v>137</v>
      </c>
      <c r="AB378" s="15" t="s">
        <v>138</v>
      </c>
      <c r="AC378" s="15" t="s">
        <v>138</v>
      </c>
      <c r="AD378" s="15" t="s">
        <v>138</v>
      </c>
      <c r="AE378" s="15" t="s">
        <v>138</v>
      </c>
      <c r="AF378" s="16">
        <v>16</v>
      </c>
      <c r="AG378" s="16">
        <v>58</v>
      </c>
      <c r="AH378" s="16">
        <v>340</v>
      </c>
      <c r="AI378" s="16">
        <v>1178</v>
      </c>
      <c r="AJ378" s="15" t="s">
        <v>1274</v>
      </c>
      <c r="AK378" s="15" t="s">
        <v>1275</v>
      </c>
      <c r="AL378" s="8"/>
    </row>
    <row r="379" spans="1:38" s="3" customFormat="1" ht="75" customHeight="1" x14ac:dyDescent="0.15">
      <c r="A379" s="8" t="s">
        <v>982</v>
      </c>
      <c r="B379" s="9" t="s">
        <v>1313</v>
      </c>
      <c r="C379" s="8" t="s">
        <v>1452</v>
      </c>
      <c r="D379" s="8" t="s">
        <v>1453</v>
      </c>
      <c r="E379" s="8" t="s">
        <v>405</v>
      </c>
      <c r="F379" s="8" t="s">
        <v>635</v>
      </c>
      <c r="G379" s="10">
        <v>2021</v>
      </c>
      <c r="H379" s="9" t="s">
        <v>490</v>
      </c>
      <c r="I379" s="8" t="s">
        <v>491</v>
      </c>
      <c r="J379" s="9" t="s">
        <v>492</v>
      </c>
      <c r="K379" s="13">
        <f t="shared" si="15"/>
        <v>50</v>
      </c>
      <c r="L379" s="13">
        <f t="shared" si="16"/>
        <v>50</v>
      </c>
      <c r="M379" s="13"/>
      <c r="N379" s="13"/>
      <c r="O379" s="13"/>
      <c r="P379" s="13">
        <v>50</v>
      </c>
      <c r="Q379" s="13"/>
      <c r="R379" s="13"/>
      <c r="S379" s="13"/>
      <c r="T379" s="13"/>
      <c r="U379" s="13"/>
      <c r="V379" s="13"/>
      <c r="W379" s="13"/>
      <c r="X379" s="13"/>
      <c r="Y379" s="13"/>
      <c r="Z379" s="15" t="s">
        <v>136</v>
      </c>
      <c r="AA379" s="15" t="s">
        <v>137</v>
      </c>
      <c r="AB379" s="15" t="s">
        <v>138</v>
      </c>
      <c r="AC379" s="15" t="s">
        <v>138</v>
      </c>
      <c r="AD379" s="15" t="s">
        <v>138</v>
      </c>
      <c r="AE379" s="15" t="s">
        <v>138</v>
      </c>
      <c r="AF379" s="16">
        <v>16</v>
      </c>
      <c r="AG379" s="16">
        <v>58</v>
      </c>
      <c r="AH379" s="16">
        <v>340</v>
      </c>
      <c r="AI379" s="16">
        <v>1178</v>
      </c>
      <c r="AJ379" s="15" t="s">
        <v>1274</v>
      </c>
      <c r="AK379" s="15" t="s">
        <v>1275</v>
      </c>
      <c r="AL379" s="8"/>
    </row>
    <row r="380" spans="1:38" s="3" customFormat="1" ht="75" customHeight="1" x14ac:dyDescent="0.15">
      <c r="A380" s="8" t="s">
        <v>982</v>
      </c>
      <c r="B380" s="9" t="s">
        <v>1313</v>
      </c>
      <c r="C380" s="8" t="s">
        <v>1454</v>
      </c>
      <c r="D380" s="8" t="s">
        <v>1455</v>
      </c>
      <c r="E380" s="8" t="s">
        <v>405</v>
      </c>
      <c r="F380" s="8" t="s">
        <v>1456</v>
      </c>
      <c r="G380" s="10">
        <v>2021</v>
      </c>
      <c r="H380" s="9" t="s">
        <v>490</v>
      </c>
      <c r="I380" s="8" t="s">
        <v>491</v>
      </c>
      <c r="J380" s="9" t="s">
        <v>492</v>
      </c>
      <c r="K380" s="13">
        <f t="shared" si="15"/>
        <v>200</v>
      </c>
      <c r="L380" s="13">
        <f t="shared" si="16"/>
        <v>200</v>
      </c>
      <c r="M380" s="13"/>
      <c r="N380" s="13"/>
      <c r="O380" s="13"/>
      <c r="P380" s="13">
        <v>200</v>
      </c>
      <c r="Q380" s="13"/>
      <c r="R380" s="13"/>
      <c r="S380" s="13"/>
      <c r="T380" s="13"/>
      <c r="U380" s="13"/>
      <c r="V380" s="13"/>
      <c r="W380" s="13"/>
      <c r="X380" s="13"/>
      <c r="Y380" s="13"/>
      <c r="Z380" s="15" t="s">
        <v>136</v>
      </c>
      <c r="AA380" s="15" t="s">
        <v>137</v>
      </c>
      <c r="AB380" s="15" t="s">
        <v>138</v>
      </c>
      <c r="AC380" s="15" t="s">
        <v>138</v>
      </c>
      <c r="AD380" s="15" t="s">
        <v>138</v>
      </c>
      <c r="AE380" s="15" t="s">
        <v>138</v>
      </c>
      <c r="AF380" s="16">
        <v>24</v>
      </c>
      <c r="AG380" s="16">
        <v>65</v>
      </c>
      <c r="AH380" s="16">
        <v>550</v>
      </c>
      <c r="AI380" s="16">
        <v>2139</v>
      </c>
      <c r="AJ380" s="15" t="s">
        <v>1274</v>
      </c>
      <c r="AK380" s="15" t="s">
        <v>1275</v>
      </c>
      <c r="AL380" s="8"/>
    </row>
    <row r="381" spans="1:38" s="3" customFormat="1" ht="75" customHeight="1" x14ac:dyDescent="0.15">
      <c r="A381" s="8" t="s">
        <v>982</v>
      </c>
      <c r="B381" s="9" t="s">
        <v>1313</v>
      </c>
      <c r="C381" s="8" t="s">
        <v>1457</v>
      </c>
      <c r="D381" s="8" t="s">
        <v>1458</v>
      </c>
      <c r="E381" s="8" t="s">
        <v>267</v>
      </c>
      <c r="F381" s="8" t="s">
        <v>1459</v>
      </c>
      <c r="G381" s="10">
        <v>2021</v>
      </c>
      <c r="H381" s="9" t="s">
        <v>490</v>
      </c>
      <c r="I381" s="8" t="s">
        <v>491</v>
      </c>
      <c r="J381" s="9" t="s">
        <v>492</v>
      </c>
      <c r="K381" s="13">
        <f t="shared" si="15"/>
        <v>12</v>
      </c>
      <c r="L381" s="13">
        <f t="shared" si="16"/>
        <v>12</v>
      </c>
      <c r="M381" s="13"/>
      <c r="N381" s="13"/>
      <c r="O381" s="13"/>
      <c r="P381" s="13">
        <v>12</v>
      </c>
      <c r="Q381" s="13"/>
      <c r="R381" s="13"/>
      <c r="S381" s="13"/>
      <c r="T381" s="13"/>
      <c r="U381" s="13"/>
      <c r="V381" s="13"/>
      <c r="W381" s="13"/>
      <c r="X381" s="13"/>
      <c r="Y381" s="13"/>
      <c r="Z381" s="15" t="s">
        <v>136</v>
      </c>
      <c r="AA381" s="15" t="s">
        <v>137</v>
      </c>
      <c r="AB381" s="15" t="s">
        <v>138</v>
      </c>
      <c r="AC381" s="15" t="s">
        <v>138</v>
      </c>
      <c r="AD381" s="15" t="s">
        <v>138</v>
      </c>
      <c r="AE381" s="15" t="s">
        <v>138</v>
      </c>
      <c r="AF381" s="16">
        <v>4</v>
      </c>
      <c r="AG381" s="16">
        <v>8</v>
      </c>
      <c r="AH381" s="16">
        <v>28</v>
      </c>
      <c r="AI381" s="16">
        <v>82</v>
      </c>
      <c r="AJ381" s="15" t="s">
        <v>529</v>
      </c>
      <c r="AK381" s="15" t="s">
        <v>1321</v>
      </c>
      <c r="AL381" s="8"/>
    </row>
    <row r="382" spans="1:38" s="3" customFormat="1" ht="75" customHeight="1" x14ac:dyDescent="0.15">
      <c r="A382" s="8" t="s">
        <v>982</v>
      </c>
      <c r="B382" s="9" t="s">
        <v>1313</v>
      </c>
      <c r="C382" s="8" t="s">
        <v>1460</v>
      </c>
      <c r="D382" s="8" t="s">
        <v>1461</v>
      </c>
      <c r="E382" s="8" t="s">
        <v>1026</v>
      </c>
      <c r="F382" s="8" t="s">
        <v>1027</v>
      </c>
      <c r="G382" s="10">
        <v>2021</v>
      </c>
      <c r="H382" s="9" t="s">
        <v>490</v>
      </c>
      <c r="I382" s="8" t="s">
        <v>491</v>
      </c>
      <c r="J382" s="9" t="s">
        <v>492</v>
      </c>
      <c r="K382" s="13">
        <f t="shared" si="15"/>
        <v>34</v>
      </c>
      <c r="L382" s="13">
        <f t="shared" si="16"/>
        <v>34</v>
      </c>
      <c r="M382" s="13"/>
      <c r="N382" s="13"/>
      <c r="O382" s="13"/>
      <c r="P382" s="13">
        <v>34</v>
      </c>
      <c r="Q382" s="13"/>
      <c r="R382" s="13"/>
      <c r="S382" s="13"/>
      <c r="T382" s="13"/>
      <c r="U382" s="13"/>
      <c r="V382" s="13"/>
      <c r="W382" s="13"/>
      <c r="X382" s="13"/>
      <c r="Y382" s="13"/>
      <c r="Z382" s="15" t="s">
        <v>136</v>
      </c>
      <c r="AA382" s="15" t="s">
        <v>137</v>
      </c>
      <c r="AB382" s="15" t="s">
        <v>138</v>
      </c>
      <c r="AC382" s="15" t="s">
        <v>138</v>
      </c>
      <c r="AD382" s="15" t="s">
        <v>138</v>
      </c>
      <c r="AE382" s="15" t="s">
        <v>138</v>
      </c>
      <c r="AF382" s="16">
        <v>24</v>
      </c>
      <c r="AG382" s="16">
        <v>75</v>
      </c>
      <c r="AH382" s="16">
        <v>292</v>
      </c>
      <c r="AI382" s="16">
        <v>1266</v>
      </c>
      <c r="AJ382" s="15" t="s">
        <v>1028</v>
      </c>
      <c r="AK382" s="15" t="s">
        <v>1462</v>
      </c>
      <c r="AL382" s="8"/>
    </row>
    <row r="383" spans="1:38" s="3" customFormat="1" ht="75" customHeight="1" x14ac:dyDescent="0.15">
      <c r="A383" s="8" t="s">
        <v>982</v>
      </c>
      <c r="B383" s="9" t="s">
        <v>1313</v>
      </c>
      <c r="C383" s="8" t="s">
        <v>1463</v>
      </c>
      <c r="D383" s="8" t="s">
        <v>1464</v>
      </c>
      <c r="E383" s="8" t="s">
        <v>1026</v>
      </c>
      <c r="F383" s="8" t="s">
        <v>1036</v>
      </c>
      <c r="G383" s="10">
        <v>2021</v>
      </c>
      <c r="H383" s="9" t="s">
        <v>490</v>
      </c>
      <c r="I383" s="8" t="s">
        <v>491</v>
      </c>
      <c r="J383" s="9" t="s">
        <v>492</v>
      </c>
      <c r="K383" s="13">
        <f t="shared" si="15"/>
        <v>15</v>
      </c>
      <c r="L383" s="13">
        <f t="shared" si="16"/>
        <v>15</v>
      </c>
      <c r="M383" s="13"/>
      <c r="N383" s="13"/>
      <c r="O383" s="13"/>
      <c r="P383" s="13">
        <v>15</v>
      </c>
      <c r="Q383" s="13"/>
      <c r="R383" s="13"/>
      <c r="S383" s="13"/>
      <c r="T383" s="13"/>
      <c r="U383" s="13"/>
      <c r="V383" s="13"/>
      <c r="W383" s="13"/>
      <c r="X383" s="13"/>
      <c r="Y383" s="13"/>
      <c r="Z383" s="15" t="s">
        <v>136</v>
      </c>
      <c r="AA383" s="15" t="s">
        <v>137</v>
      </c>
      <c r="AB383" s="15" t="s">
        <v>138</v>
      </c>
      <c r="AC383" s="15" t="s">
        <v>138</v>
      </c>
      <c r="AD383" s="15" t="s">
        <v>138</v>
      </c>
      <c r="AE383" s="15" t="s">
        <v>138</v>
      </c>
      <c r="AF383" s="16">
        <v>4</v>
      </c>
      <c r="AG383" s="16">
        <v>10</v>
      </c>
      <c r="AH383" s="16">
        <v>42</v>
      </c>
      <c r="AI383" s="16">
        <v>189</v>
      </c>
      <c r="AJ383" s="15" t="s">
        <v>1028</v>
      </c>
      <c r="AK383" s="15" t="s">
        <v>1465</v>
      </c>
      <c r="AL383" s="8"/>
    </row>
    <row r="384" spans="1:38" s="3" customFormat="1" ht="75" customHeight="1" x14ac:dyDescent="0.15">
      <c r="A384" s="8" t="s">
        <v>982</v>
      </c>
      <c r="B384" s="9" t="s">
        <v>1313</v>
      </c>
      <c r="C384" s="8" t="s">
        <v>1466</v>
      </c>
      <c r="D384" s="8" t="s">
        <v>1467</v>
      </c>
      <c r="E384" s="8" t="s">
        <v>698</v>
      </c>
      <c r="F384" s="8" t="s">
        <v>1468</v>
      </c>
      <c r="G384" s="10">
        <v>2021</v>
      </c>
      <c r="H384" s="9" t="s">
        <v>490</v>
      </c>
      <c r="I384" s="8" t="s">
        <v>491</v>
      </c>
      <c r="J384" s="9" t="s">
        <v>492</v>
      </c>
      <c r="K384" s="13">
        <f t="shared" si="15"/>
        <v>20</v>
      </c>
      <c r="L384" s="13">
        <f t="shared" si="16"/>
        <v>20</v>
      </c>
      <c r="M384" s="13"/>
      <c r="N384" s="13"/>
      <c r="O384" s="13"/>
      <c r="P384" s="13">
        <v>20</v>
      </c>
      <c r="Q384" s="13"/>
      <c r="R384" s="13"/>
      <c r="S384" s="13"/>
      <c r="T384" s="13"/>
      <c r="U384" s="13"/>
      <c r="V384" s="13"/>
      <c r="W384" s="13"/>
      <c r="X384" s="13"/>
      <c r="Y384" s="13"/>
      <c r="Z384" s="15" t="s">
        <v>136</v>
      </c>
      <c r="AA384" s="15" t="s">
        <v>137</v>
      </c>
      <c r="AB384" s="15" t="s">
        <v>138</v>
      </c>
      <c r="AC384" s="15" t="s">
        <v>138</v>
      </c>
      <c r="AD384" s="15" t="s">
        <v>138</v>
      </c>
      <c r="AE384" s="15" t="s">
        <v>138</v>
      </c>
      <c r="AF384" s="16">
        <v>3</v>
      </c>
      <c r="AG384" s="16">
        <v>6</v>
      </c>
      <c r="AH384" s="16">
        <v>25</v>
      </c>
      <c r="AI384" s="16">
        <v>1110</v>
      </c>
      <c r="AJ384" s="15" t="s">
        <v>1028</v>
      </c>
      <c r="AK384" s="15" t="s">
        <v>1469</v>
      </c>
      <c r="AL384" s="8"/>
    </row>
    <row r="385" spans="1:38" s="3" customFormat="1" ht="75" customHeight="1" x14ac:dyDescent="0.15">
      <c r="A385" s="8" t="s">
        <v>982</v>
      </c>
      <c r="B385" s="9" t="s">
        <v>1313</v>
      </c>
      <c r="C385" s="8" t="s">
        <v>1470</v>
      </c>
      <c r="D385" s="8" t="s">
        <v>1471</v>
      </c>
      <c r="E385" s="8" t="s">
        <v>246</v>
      </c>
      <c r="F385" s="8" t="s">
        <v>601</v>
      </c>
      <c r="G385" s="10">
        <v>2021</v>
      </c>
      <c r="H385" s="9" t="s">
        <v>490</v>
      </c>
      <c r="I385" s="8" t="s">
        <v>491</v>
      </c>
      <c r="J385" s="9" t="s">
        <v>492</v>
      </c>
      <c r="K385" s="13">
        <f t="shared" si="15"/>
        <v>32.200000000000003</v>
      </c>
      <c r="L385" s="13">
        <f t="shared" si="16"/>
        <v>32.200000000000003</v>
      </c>
      <c r="M385" s="13"/>
      <c r="N385" s="13"/>
      <c r="O385" s="13">
        <v>32.200000000000003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5" t="s">
        <v>136</v>
      </c>
      <c r="AA385" s="15" t="s">
        <v>137</v>
      </c>
      <c r="AB385" s="15" t="s">
        <v>138</v>
      </c>
      <c r="AC385" s="15" t="s">
        <v>138</v>
      </c>
      <c r="AD385" s="15" t="s">
        <v>138</v>
      </c>
      <c r="AE385" s="15" t="s">
        <v>138</v>
      </c>
      <c r="AF385" s="16">
        <v>4</v>
      </c>
      <c r="AG385" s="16">
        <v>15</v>
      </c>
      <c r="AH385" s="16">
        <v>49</v>
      </c>
      <c r="AI385" s="16">
        <v>165</v>
      </c>
      <c r="AJ385" s="15" t="s">
        <v>1038</v>
      </c>
      <c r="AK385" s="15" t="s">
        <v>1472</v>
      </c>
      <c r="AL385" s="8"/>
    </row>
    <row r="386" spans="1:38" s="3" customFormat="1" ht="75" customHeight="1" x14ac:dyDescent="0.15">
      <c r="A386" s="8" t="s">
        <v>982</v>
      </c>
      <c r="B386" s="9" t="s">
        <v>1313</v>
      </c>
      <c r="C386" s="8" t="s">
        <v>1473</v>
      </c>
      <c r="D386" s="8" t="s">
        <v>1474</v>
      </c>
      <c r="E386" s="8" t="s">
        <v>246</v>
      </c>
      <c r="F386" s="8" t="s">
        <v>247</v>
      </c>
      <c r="G386" s="10">
        <v>2021</v>
      </c>
      <c r="H386" s="9" t="s">
        <v>490</v>
      </c>
      <c r="I386" s="8" t="s">
        <v>491</v>
      </c>
      <c r="J386" s="9" t="s">
        <v>492</v>
      </c>
      <c r="K386" s="13">
        <f t="shared" si="15"/>
        <v>14.5</v>
      </c>
      <c r="L386" s="13">
        <f t="shared" si="16"/>
        <v>14.5</v>
      </c>
      <c r="M386" s="13"/>
      <c r="N386" s="13"/>
      <c r="O386" s="13">
        <v>14.5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5" t="s">
        <v>136</v>
      </c>
      <c r="AA386" s="15" t="s">
        <v>137</v>
      </c>
      <c r="AB386" s="15" t="s">
        <v>138</v>
      </c>
      <c r="AC386" s="15" t="s">
        <v>138</v>
      </c>
      <c r="AD386" s="15" t="s">
        <v>138</v>
      </c>
      <c r="AE386" s="15" t="s">
        <v>138</v>
      </c>
      <c r="AF386" s="16">
        <v>3</v>
      </c>
      <c r="AG386" s="16">
        <v>12</v>
      </c>
      <c r="AH386" s="16">
        <v>12</v>
      </c>
      <c r="AI386" s="16">
        <v>32</v>
      </c>
      <c r="AJ386" s="15" t="s">
        <v>1038</v>
      </c>
      <c r="AK386" s="15" t="s">
        <v>1472</v>
      </c>
      <c r="AL386" s="8"/>
    </row>
    <row r="387" spans="1:38" s="3" customFormat="1" ht="75" customHeight="1" x14ac:dyDescent="0.15">
      <c r="A387" s="8" t="s">
        <v>982</v>
      </c>
      <c r="B387" s="9" t="s">
        <v>1313</v>
      </c>
      <c r="C387" s="8" t="s">
        <v>1475</v>
      </c>
      <c r="D387" s="8" t="s">
        <v>1476</v>
      </c>
      <c r="E387" s="8" t="s">
        <v>405</v>
      </c>
      <c r="F387" s="8" t="s">
        <v>1477</v>
      </c>
      <c r="G387" s="10">
        <v>2021</v>
      </c>
      <c r="H387" s="9" t="s">
        <v>490</v>
      </c>
      <c r="I387" s="8" t="s">
        <v>491</v>
      </c>
      <c r="J387" s="9" t="s">
        <v>492</v>
      </c>
      <c r="K387" s="13">
        <f t="shared" si="15"/>
        <v>3</v>
      </c>
      <c r="L387" s="13">
        <f t="shared" si="16"/>
        <v>3</v>
      </c>
      <c r="M387" s="13"/>
      <c r="N387" s="13"/>
      <c r="O387" s="13"/>
      <c r="P387" s="13">
        <v>3</v>
      </c>
      <c r="Q387" s="13"/>
      <c r="R387" s="13"/>
      <c r="S387" s="13"/>
      <c r="T387" s="13"/>
      <c r="U387" s="13"/>
      <c r="V387" s="13"/>
      <c r="W387" s="13"/>
      <c r="X387" s="13"/>
      <c r="Y387" s="13"/>
      <c r="Z387" s="15" t="s">
        <v>136</v>
      </c>
      <c r="AA387" s="15" t="s">
        <v>137</v>
      </c>
      <c r="AB387" s="15" t="s">
        <v>138</v>
      </c>
      <c r="AC387" s="15" t="s">
        <v>138</v>
      </c>
      <c r="AD387" s="15" t="s">
        <v>138</v>
      </c>
      <c r="AE387" s="15" t="s">
        <v>138</v>
      </c>
      <c r="AF387" s="16">
        <v>3</v>
      </c>
      <c r="AG387" s="16">
        <v>6</v>
      </c>
      <c r="AH387" s="16">
        <v>25</v>
      </c>
      <c r="AI387" s="16">
        <v>1110</v>
      </c>
      <c r="AJ387" s="15" t="s">
        <v>1028</v>
      </c>
      <c r="AK387" s="15" t="s">
        <v>1478</v>
      </c>
      <c r="AL387" s="8"/>
    </row>
    <row r="388" spans="1:38" s="3" customFormat="1" ht="75" customHeight="1" x14ac:dyDescent="0.15">
      <c r="A388" s="8" t="s">
        <v>982</v>
      </c>
      <c r="B388" s="9" t="s">
        <v>1313</v>
      </c>
      <c r="C388" s="8" t="s">
        <v>1479</v>
      </c>
      <c r="D388" s="8" t="s">
        <v>1480</v>
      </c>
      <c r="E388" s="8" t="s">
        <v>169</v>
      </c>
      <c r="F388" s="8" t="s">
        <v>182</v>
      </c>
      <c r="G388" s="10">
        <v>2021</v>
      </c>
      <c r="H388" s="9" t="s">
        <v>490</v>
      </c>
      <c r="I388" s="8" t="s">
        <v>491</v>
      </c>
      <c r="J388" s="9" t="s">
        <v>492</v>
      </c>
      <c r="K388" s="13">
        <f t="shared" si="15"/>
        <v>3.2</v>
      </c>
      <c r="L388" s="13">
        <f t="shared" si="16"/>
        <v>3.2</v>
      </c>
      <c r="M388" s="13"/>
      <c r="N388" s="13"/>
      <c r="O388" s="13"/>
      <c r="P388" s="13">
        <v>3.2</v>
      </c>
      <c r="Q388" s="13"/>
      <c r="R388" s="13"/>
      <c r="S388" s="13"/>
      <c r="T388" s="13"/>
      <c r="U388" s="13"/>
      <c r="V388" s="13"/>
      <c r="W388" s="13"/>
      <c r="X388" s="13"/>
      <c r="Y388" s="13"/>
      <c r="Z388" s="15" t="s">
        <v>136</v>
      </c>
      <c r="AA388" s="15" t="s">
        <v>137</v>
      </c>
      <c r="AB388" s="15" t="s">
        <v>138</v>
      </c>
      <c r="AC388" s="15" t="s">
        <v>138</v>
      </c>
      <c r="AD388" s="15" t="s">
        <v>138</v>
      </c>
      <c r="AE388" s="15" t="s">
        <v>138</v>
      </c>
      <c r="AF388" s="16">
        <v>18</v>
      </c>
      <c r="AG388" s="16">
        <v>71</v>
      </c>
      <c r="AH388" s="16">
        <v>207</v>
      </c>
      <c r="AI388" s="16">
        <v>753</v>
      </c>
      <c r="AJ388" s="15" t="s">
        <v>535</v>
      </c>
      <c r="AK388" s="15" t="s">
        <v>1481</v>
      </c>
      <c r="AL388" s="8"/>
    </row>
    <row r="389" spans="1:38" s="3" customFormat="1" ht="75" customHeight="1" x14ac:dyDescent="0.15">
      <c r="A389" s="8" t="s">
        <v>982</v>
      </c>
      <c r="B389" s="9" t="s">
        <v>1313</v>
      </c>
      <c r="C389" s="8" t="s">
        <v>1482</v>
      </c>
      <c r="D389" s="8" t="s">
        <v>1483</v>
      </c>
      <c r="E389" s="8" t="s">
        <v>753</v>
      </c>
      <c r="F389" s="8" t="s">
        <v>781</v>
      </c>
      <c r="G389" s="10">
        <v>2021</v>
      </c>
      <c r="H389" s="9" t="s">
        <v>490</v>
      </c>
      <c r="I389" s="8" t="s">
        <v>491</v>
      </c>
      <c r="J389" s="9" t="s">
        <v>492</v>
      </c>
      <c r="K389" s="13">
        <f t="shared" si="15"/>
        <v>47</v>
      </c>
      <c r="L389" s="13">
        <f t="shared" si="16"/>
        <v>47</v>
      </c>
      <c r="M389" s="13"/>
      <c r="N389" s="13"/>
      <c r="O389" s="13"/>
      <c r="P389" s="13">
        <v>47</v>
      </c>
      <c r="Q389" s="13"/>
      <c r="R389" s="13"/>
      <c r="S389" s="13"/>
      <c r="T389" s="13"/>
      <c r="U389" s="13"/>
      <c r="V389" s="13"/>
      <c r="W389" s="13"/>
      <c r="X389" s="13"/>
      <c r="Y389" s="13"/>
      <c r="Z389" s="15" t="s">
        <v>136</v>
      </c>
      <c r="AA389" s="15" t="s">
        <v>137</v>
      </c>
      <c r="AB389" s="15" t="s">
        <v>138</v>
      </c>
      <c r="AC389" s="15" t="s">
        <v>138</v>
      </c>
      <c r="AD389" s="15" t="s">
        <v>138</v>
      </c>
      <c r="AE389" s="15" t="s">
        <v>138</v>
      </c>
      <c r="AF389" s="16">
        <v>5</v>
      </c>
      <c r="AG389" s="16">
        <v>20</v>
      </c>
      <c r="AH389" s="16">
        <v>70</v>
      </c>
      <c r="AI389" s="16">
        <v>320</v>
      </c>
      <c r="AJ389" s="15" t="s">
        <v>535</v>
      </c>
      <c r="AK389" s="15" t="s">
        <v>1481</v>
      </c>
      <c r="AL389" s="8"/>
    </row>
    <row r="390" spans="1:38" s="3" customFormat="1" ht="75" customHeight="1" x14ac:dyDescent="0.15">
      <c r="A390" s="8" t="s">
        <v>982</v>
      </c>
      <c r="B390" s="9" t="s">
        <v>1313</v>
      </c>
      <c r="C390" s="8" t="s">
        <v>1484</v>
      </c>
      <c r="D390" s="8" t="s">
        <v>1485</v>
      </c>
      <c r="E390" s="8" t="s">
        <v>219</v>
      </c>
      <c r="F390" s="8" t="s">
        <v>220</v>
      </c>
      <c r="G390" s="10">
        <v>2021</v>
      </c>
      <c r="H390" s="9" t="s">
        <v>490</v>
      </c>
      <c r="I390" s="8" t="s">
        <v>491</v>
      </c>
      <c r="J390" s="9" t="s">
        <v>492</v>
      </c>
      <c r="K390" s="13">
        <f t="shared" si="15"/>
        <v>47</v>
      </c>
      <c r="L390" s="13">
        <f t="shared" si="16"/>
        <v>47</v>
      </c>
      <c r="M390" s="13"/>
      <c r="N390" s="13"/>
      <c r="O390" s="13"/>
      <c r="P390" s="13">
        <v>47</v>
      </c>
      <c r="Q390" s="13"/>
      <c r="R390" s="13">
        <v>0</v>
      </c>
      <c r="S390" s="13"/>
      <c r="T390" s="13"/>
      <c r="U390" s="13"/>
      <c r="V390" s="13"/>
      <c r="W390" s="13"/>
      <c r="X390" s="13"/>
      <c r="Y390" s="13"/>
      <c r="Z390" s="15" t="s">
        <v>136</v>
      </c>
      <c r="AA390" s="15" t="s">
        <v>137</v>
      </c>
      <c r="AB390" s="15" t="s">
        <v>138</v>
      </c>
      <c r="AC390" s="15" t="s">
        <v>138</v>
      </c>
      <c r="AD390" s="15" t="s">
        <v>138</v>
      </c>
      <c r="AE390" s="15" t="s">
        <v>138</v>
      </c>
      <c r="AF390" s="16">
        <v>70</v>
      </c>
      <c r="AG390" s="16">
        <v>226</v>
      </c>
      <c r="AH390" s="16">
        <v>780</v>
      </c>
      <c r="AI390" s="16">
        <v>3100</v>
      </c>
      <c r="AJ390" s="15" t="s">
        <v>535</v>
      </c>
      <c r="AK390" s="15" t="s">
        <v>1434</v>
      </c>
      <c r="AL390" s="8"/>
    </row>
    <row r="391" spans="1:38" s="3" customFormat="1" ht="75" customHeight="1" x14ac:dyDescent="0.15">
      <c r="A391" s="8" t="s">
        <v>982</v>
      </c>
      <c r="B391" s="9" t="s">
        <v>1313</v>
      </c>
      <c r="C391" s="8" t="s">
        <v>1486</v>
      </c>
      <c r="D391" s="8" t="s">
        <v>1487</v>
      </c>
      <c r="E391" s="8" t="s">
        <v>214</v>
      </c>
      <c r="F391" s="8" t="s">
        <v>215</v>
      </c>
      <c r="G391" s="10">
        <v>2021</v>
      </c>
      <c r="H391" s="9" t="s">
        <v>490</v>
      </c>
      <c r="I391" s="8" t="s">
        <v>491</v>
      </c>
      <c r="J391" s="9" t="s">
        <v>492</v>
      </c>
      <c r="K391" s="13">
        <f t="shared" ref="K391:K432" si="17">L391+Q391+R391+S391+T391+U391+V391+W391+X391+Y391</f>
        <v>22.5</v>
      </c>
      <c r="L391" s="13">
        <f t="shared" ref="L391:L432" si="18">M391+N391+O391+P391</f>
        <v>22.5</v>
      </c>
      <c r="M391" s="13"/>
      <c r="N391" s="13"/>
      <c r="O391" s="13"/>
      <c r="P391" s="13">
        <v>22.5</v>
      </c>
      <c r="Q391" s="13"/>
      <c r="R391" s="13">
        <v>0</v>
      </c>
      <c r="S391" s="13"/>
      <c r="T391" s="13"/>
      <c r="U391" s="13"/>
      <c r="V391" s="13"/>
      <c r="W391" s="13"/>
      <c r="X391" s="13"/>
      <c r="Y391" s="13"/>
      <c r="Z391" s="15" t="s">
        <v>136</v>
      </c>
      <c r="AA391" s="15" t="s">
        <v>137</v>
      </c>
      <c r="AB391" s="15" t="s">
        <v>138</v>
      </c>
      <c r="AC391" s="15" t="s">
        <v>138</v>
      </c>
      <c r="AD391" s="15" t="s">
        <v>138</v>
      </c>
      <c r="AE391" s="15" t="s">
        <v>138</v>
      </c>
      <c r="AF391" s="16">
        <v>11</v>
      </c>
      <c r="AG391" s="16">
        <v>18</v>
      </c>
      <c r="AH391" s="16">
        <v>405</v>
      </c>
      <c r="AI391" s="16">
        <v>1512</v>
      </c>
      <c r="AJ391" s="15" t="s">
        <v>535</v>
      </c>
      <c r="AK391" s="15" t="s">
        <v>1488</v>
      </c>
      <c r="AL391" s="8"/>
    </row>
    <row r="392" spans="1:38" s="3" customFormat="1" ht="75" customHeight="1" x14ac:dyDescent="0.15">
      <c r="A392" s="8" t="s">
        <v>982</v>
      </c>
      <c r="B392" s="9" t="s">
        <v>1313</v>
      </c>
      <c r="C392" s="8" t="s">
        <v>1489</v>
      </c>
      <c r="D392" s="8" t="s">
        <v>1490</v>
      </c>
      <c r="E392" s="8" t="s">
        <v>228</v>
      </c>
      <c r="F392" s="8" t="s">
        <v>229</v>
      </c>
      <c r="G392" s="10">
        <v>2021</v>
      </c>
      <c r="H392" s="9" t="s">
        <v>490</v>
      </c>
      <c r="I392" s="8" t="s">
        <v>491</v>
      </c>
      <c r="J392" s="9" t="s">
        <v>492</v>
      </c>
      <c r="K392" s="13">
        <f t="shared" si="17"/>
        <v>56.3</v>
      </c>
      <c r="L392" s="13">
        <f t="shared" si="18"/>
        <v>56.3</v>
      </c>
      <c r="M392" s="13"/>
      <c r="N392" s="13"/>
      <c r="O392" s="13"/>
      <c r="P392" s="13">
        <v>56.3</v>
      </c>
      <c r="Q392" s="13"/>
      <c r="R392" s="13"/>
      <c r="S392" s="13"/>
      <c r="T392" s="13"/>
      <c r="U392" s="13"/>
      <c r="V392" s="13"/>
      <c r="W392" s="13"/>
      <c r="X392" s="13"/>
      <c r="Y392" s="13"/>
      <c r="Z392" s="15" t="s">
        <v>136</v>
      </c>
      <c r="AA392" s="15" t="s">
        <v>137</v>
      </c>
      <c r="AB392" s="15" t="s">
        <v>138</v>
      </c>
      <c r="AC392" s="15" t="s">
        <v>138</v>
      </c>
      <c r="AD392" s="15" t="s">
        <v>138</v>
      </c>
      <c r="AE392" s="15" t="s">
        <v>138</v>
      </c>
      <c r="AF392" s="16">
        <v>5</v>
      </c>
      <c r="AG392" s="16">
        <v>20</v>
      </c>
      <c r="AH392" s="16">
        <v>70</v>
      </c>
      <c r="AI392" s="16">
        <v>320</v>
      </c>
      <c r="AJ392" s="15" t="s">
        <v>535</v>
      </c>
      <c r="AK392" s="15" t="s">
        <v>1481</v>
      </c>
      <c r="AL392" s="8"/>
    </row>
    <row r="393" spans="1:38" s="3" customFormat="1" ht="75" customHeight="1" x14ac:dyDescent="0.15">
      <c r="A393" s="8" t="s">
        <v>982</v>
      </c>
      <c r="B393" s="9" t="s">
        <v>1313</v>
      </c>
      <c r="C393" s="8" t="s">
        <v>1491</v>
      </c>
      <c r="D393" s="8" t="s">
        <v>1492</v>
      </c>
      <c r="E393" s="8" t="s">
        <v>753</v>
      </c>
      <c r="F393" s="8" t="s">
        <v>1493</v>
      </c>
      <c r="G393" s="10">
        <v>2021</v>
      </c>
      <c r="H393" s="9" t="s">
        <v>490</v>
      </c>
      <c r="I393" s="8" t="s">
        <v>491</v>
      </c>
      <c r="J393" s="9" t="s">
        <v>492</v>
      </c>
      <c r="K393" s="13">
        <f t="shared" si="17"/>
        <v>6.5658000000000003</v>
      </c>
      <c r="L393" s="13">
        <f t="shared" si="18"/>
        <v>6.5658000000000003</v>
      </c>
      <c r="M393" s="13"/>
      <c r="N393" s="13"/>
      <c r="O393" s="13"/>
      <c r="P393" s="13">
        <v>6.5658000000000003</v>
      </c>
      <c r="Q393" s="13"/>
      <c r="R393" s="13"/>
      <c r="S393" s="13"/>
      <c r="T393" s="13"/>
      <c r="U393" s="13"/>
      <c r="V393" s="13"/>
      <c r="W393" s="13"/>
      <c r="X393" s="13"/>
      <c r="Y393" s="13"/>
      <c r="Z393" s="15" t="s">
        <v>136</v>
      </c>
      <c r="AA393" s="15" t="s">
        <v>137</v>
      </c>
      <c r="AB393" s="15" t="s">
        <v>138</v>
      </c>
      <c r="AC393" s="15" t="s">
        <v>138</v>
      </c>
      <c r="AD393" s="15" t="s">
        <v>138</v>
      </c>
      <c r="AE393" s="15" t="s">
        <v>138</v>
      </c>
      <c r="AF393" s="16">
        <v>70</v>
      </c>
      <c r="AG393" s="16">
        <v>226</v>
      </c>
      <c r="AH393" s="16">
        <v>780</v>
      </c>
      <c r="AI393" s="16">
        <v>3100</v>
      </c>
      <c r="AJ393" s="15" t="s">
        <v>535</v>
      </c>
      <c r="AK393" s="15" t="s">
        <v>1434</v>
      </c>
      <c r="AL393" s="8"/>
    </row>
    <row r="394" spans="1:38" s="3" customFormat="1" ht="75" customHeight="1" x14ac:dyDescent="0.15">
      <c r="A394" s="8" t="s">
        <v>982</v>
      </c>
      <c r="B394" s="9" t="s">
        <v>1313</v>
      </c>
      <c r="C394" s="8" t="s">
        <v>1494</v>
      </c>
      <c r="D394" s="8" t="s">
        <v>1492</v>
      </c>
      <c r="E394" s="8" t="s">
        <v>195</v>
      </c>
      <c r="F394" s="8" t="s">
        <v>1204</v>
      </c>
      <c r="G394" s="10">
        <v>2021</v>
      </c>
      <c r="H394" s="9" t="s">
        <v>490</v>
      </c>
      <c r="I394" s="8" t="s">
        <v>491</v>
      </c>
      <c r="J394" s="9" t="s">
        <v>492</v>
      </c>
      <c r="K394" s="13">
        <f t="shared" si="17"/>
        <v>11.731400000000001</v>
      </c>
      <c r="L394" s="13">
        <f t="shared" si="18"/>
        <v>11.731400000000001</v>
      </c>
      <c r="M394" s="13"/>
      <c r="N394" s="13"/>
      <c r="O394" s="13"/>
      <c r="P394" s="13">
        <v>11.731400000000001</v>
      </c>
      <c r="Q394" s="13"/>
      <c r="R394" s="13"/>
      <c r="S394" s="13"/>
      <c r="T394" s="13"/>
      <c r="U394" s="13"/>
      <c r="V394" s="13"/>
      <c r="W394" s="13"/>
      <c r="X394" s="13"/>
      <c r="Y394" s="13"/>
      <c r="Z394" s="15" t="s">
        <v>136</v>
      </c>
      <c r="AA394" s="15" t="s">
        <v>137</v>
      </c>
      <c r="AB394" s="15" t="s">
        <v>138</v>
      </c>
      <c r="AC394" s="15" t="s">
        <v>138</v>
      </c>
      <c r="AD394" s="15" t="s">
        <v>138</v>
      </c>
      <c r="AE394" s="15" t="s">
        <v>138</v>
      </c>
      <c r="AF394" s="16">
        <v>11</v>
      </c>
      <c r="AG394" s="16">
        <v>18</v>
      </c>
      <c r="AH394" s="16">
        <v>405</v>
      </c>
      <c r="AI394" s="16">
        <v>1512</v>
      </c>
      <c r="AJ394" s="15" t="s">
        <v>535</v>
      </c>
      <c r="AK394" s="15" t="s">
        <v>1488</v>
      </c>
      <c r="AL394" s="8"/>
    </row>
    <row r="395" spans="1:38" s="3" customFormat="1" ht="75" customHeight="1" x14ac:dyDescent="0.15">
      <c r="A395" s="8" t="s">
        <v>982</v>
      </c>
      <c r="B395" s="9" t="s">
        <v>1313</v>
      </c>
      <c r="C395" s="8" t="s">
        <v>1495</v>
      </c>
      <c r="D395" s="8" t="s">
        <v>1496</v>
      </c>
      <c r="E395" s="8" t="s">
        <v>195</v>
      </c>
      <c r="F395" s="8" t="s">
        <v>1382</v>
      </c>
      <c r="G395" s="10">
        <v>2021</v>
      </c>
      <c r="H395" s="9" t="s">
        <v>490</v>
      </c>
      <c r="I395" s="8" t="s">
        <v>491</v>
      </c>
      <c r="J395" s="9" t="s">
        <v>492</v>
      </c>
      <c r="K395" s="13">
        <f t="shared" si="17"/>
        <v>49</v>
      </c>
      <c r="L395" s="13">
        <f t="shared" si="18"/>
        <v>49</v>
      </c>
      <c r="M395" s="13"/>
      <c r="N395" s="13"/>
      <c r="O395" s="13"/>
      <c r="P395" s="13">
        <v>49</v>
      </c>
      <c r="Q395" s="13"/>
      <c r="R395" s="13"/>
      <c r="S395" s="13"/>
      <c r="T395" s="13"/>
      <c r="U395" s="13"/>
      <c r="V395" s="13"/>
      <c r="W395" s="13"/>
      <c r="X395" s="13"/>
      <c r="Y395" s="13"/>
      <c r="Z395" s="15" t="s">
        <v>136</v>
      </c>
      <c r="AA395" s="15" t="s">
        <v>137</v>
      </c>
      <c r="AB395" s="15" t="s">
        <v>138</v>
      </c>
      <c r="AC395" s="15" t="s">
        <v>138</v>
      </c>
      <c r="AD395" s="15" t="s">
        <v>138</v>
      </c>
      <c r="AE395" s="15" t="s">
        <v>138</v>
      </c>
      <c r="AF395" s="16">
        <v>18</v>
      </c>
      <c r="AG395" s="16">
        <v>71</v>
      </c>
      <c r="AH395" s="16">
        <v>207</v>
      </c>
      <c r="AI395" s="16">
        <v>753</v>
      </c>
      <c r="AJ395" s="15" t="s">
        <v>535</v>
      </c>
      <c r="AK395" s="15" t="s">
        <v>1481</v>
      </c>
      <c r="AL395" s="8"/>
    </row>
    <row r="396" spans="1:38" s="3" customFormat="1" ht="75" customHeight="1" x14ac:dyDescent="0.15">
      <c r="A396" s="8" t="s">
        <v>982</v>
      </c>
      <c r="B396" s="9" t="s">
        <v>1313</v>
      </c>
      <c r="C396" s="8" t="s">
        <v>1497</v>
      </c>
      <c r="D396" s="8" t="s">
        <v>1498</v>
      </c>
      <c r="E396" s="8" t="s">
        <v>753</v>
      </c>
      <c r="F396" s="8" t="s">
        <v>1431</v>
      </c>
      <c r="G396" s="10">
        <v>2021</v>
      </c>
      <c r="H396" s="9" t="s">
        <v>490</v>
      </c>
      <c r="I396" s="8" t="s">
        <v>491</v>
      </c>
      <c r="J396" s="9" t="s">
        <v>492</v>
      </c>
      <c r="K396" s="13">
        <f t="shared" si="17"/>
        <v>35</v>
      </c>
      <c r="L396" s="13">
        <f t="shared" si="18"/>
        <v>35</v>
      </c>
      <c r="M396" s="13"/>
      <c r="N396" s="13"/>
      <c r="O396" s="13"/>
      <c r="P396" s="13">
        <v>35</v>
      </c>
      <c r="Q396" s="13"/>
      <c r="R396" s="13"/>
      <c r="S396" s="13"/>
      <c r="T396" s="13"/>
      <c r="U396" s="13"/>
      <c r="V396" s="13"/>
      <c r="W396" s="13"/>
      <c r="X396" s="13"/>
      <c r="Y396" s="13"/>
      <c r="Z396" s="15" t="s">
        <v>136</v>
      </c>
      <c r="AA396" s="15" t="s">
        <v>137</v>
      </c>
      <c r="AB396" s="15" t="s">
        <v>138</v>
      </c>
      <c r="AC396" s="15" t="s">
        <v>138</v>
      </c>
      <c r="AD396" s="15" t="s">
        <v>138</v>
      </c>
      <c r="AE396" s="15" t="s">
        <v>138</v>
      </c>
      <c r="AF396" s="16">
        <v>5</v>
      </c>
      <c r="AG396" s="16">
        <v>20</v>
      </c>
      <c r="AH396" s="16">
        <v>70</v>
      </c>
      <c r="AI396" s="16">
        <v>320</v>
      </c>
      <c r="AJ396" s="15" t="s">
        <v>535</v>
      </c>
      <c r="AK396" s="15" t="s">
        <v>1481</v>
      </c>
      <c r="AL396" s="8"/>
    </row>
    <row r="397" spans="1:38" s="3" customFormat="1" ht="75" customHeight="1" x14ac:dyDescent="0.15">
      <c r="A397" s="8" t="s">
        <v>982</v>
      </c>
      <c r="B397" s="9" t="s">
        <v>1313</v>
      </c>
      <c r="C397" s="8" t="s">
        <v>1499</v>
      </c>
      <c r="D397" s="8" t="s">
        <v>1500</v>
      </c>
      <c r="E397" s="8" t="s">
        <v>228</v>
      </c>
      <c r="F397" s="8" t="s">
        <v>233</v>
      </c>
      <c r="G397" s="10">
        <v>2021</v>
      </c>
      <c r="H397" s="9" t="s">
        <v>490</v>
      </c>
      <c r="I397" s="8" t="s">
        <v>491</v>
      </c>
      <c r="J397" s="9" t="s">
        <v>492</v>
      </c>
      <c r="K397" s="13">
        <f t="shared" si="17"/>
        <v>12.5</v>
      </c>
      <c r="L397" s="13">
        <f t="shared" si="18"/>
        <v>12.5</v>
      </c>
      <c r="M397" s="13"/>
      <c r="N397" s="13"/>
      <c r="O397" s="13"/>
      <c r="P397" s="13">
        <v>12.5</v>
      </c>
      <c r="Q397" s="13"/>
      <c r="R397" s="13"/>
      <c r="S397" s="13"/>
      <c r="T397" s="13"/>
      <c r="U397" s="13"/>
      <c r="V397" s="13"/>
      <c r="W397" s="13"/>
      <c r="X397" s="13"/>
      <c r="Y397" s="13"/>
      <c r="Z397" s="15" t="s">
        <v>136</v>
      </c>
      <c r="AA397" s="15" t="s">
        <v>137</v>
      </c>
      <c r="AB397" s="15" t="s">
        <v>138</v>
      </c>
      <c r="AC397" s="15" t="s">
        <v>138</v>
      </c>
      <c r="AD397" s="15" t="s">
        <v>138</v>
      </c>
      <c r="AE397" s="15" t="s">
        <v>138</v>
      </c>
      <c r="AF397" s="16">
        <v>70</v>
      </c>
      <c r="AG397" s="16">
        <v>226</v>
      </c>
      <c r="AH397" s="16">
        <v>780</v>
      </c>
      <c r="AI397" s="16">
        <v>3100</v>
      </c>
      <c r="AJ397" s="15" t="s">
        <v>535</v>
      </c>
      <c r="AK397" s="15" t="s">
        <v>1434</v>
      </c>
      <c r="AL397" s="8"/>
    </row>
    <row r="398" spans="1:38" s="3" customFormat="1" ht="75" customHeight="1" x14ac:dyDescent="0.15">
      <c r="A398" s="8" t="s">
        <v>982</v>
      </c>
      <c r="B398" s="9" t="s">
        <v>1313</v>
      </c>
      <c r="C398" s="8" t="s">
        <v>1501</v>
      </c>
      <c r="D398" s="8" t="s">
        <v>1502</v>
      </c>
      <c r="E398" s="8" t="s">
        <v>228</v>
      </c>
      <c r="F398" s="8" t="s">
        <v>1285</v>
      </c>
      <c r="G398" s="10">
        <v>2021</v>
      </c>
      <c r="H398" s="9" t="s">
        <v>490</v>
      </c>
      <c r="I398" s="8" t="s">
        <v>491</v>
      </c>
      <c r="J398" s="9" t="s">
        <v>492</v>
      </c>
      <c r="K398" s="13">
        <f t="shared" si="17"/>
        <v>7.5</v>
      </c>
      <c r="L398" s="13">
        <f t="shared" si="18"/>
        <v>7.5</v>
      </c>
      <c r="M398" s="13"/>
      <c r="N398" s="13"/>
      <c r="O398" s="13"/>
      <c r="P398" s="13">
        <v>7.5</v>
      </c>
      <c r="Q398" s="13"/>
      <c r="R398" s="13"/>
      <c r="S398" s="13"/>
      <c r="T398" s="13"/>
      <c r="U398" s="13"/>
      <c r="V398" s="13"/>
      <c r="W398" s="13"/>
      <c r="X398" s="13"/>
      <c r="Y398" s="13"/>
      <c r="Z398" s="15" t="s">
        <v>136</v>
      </c>
      <c r="AA398" s="15" t="s">
        <v>137</v>
      </c>
      <c r="AB398" s="15" t="s">
        <v>138</v>
      </c>
      <c r="AC398" s="15" t="s">
        <v>138</v>
      </c>
      <c r="AD398" s="15" t="s">
        <v>138</v>
      </c>
      <c r="AE398" s="15" t="s">
        <v>138</v>
      </c>
      <c r="AF398" s="16">
        <v>11</v>
      </c>
      <c r="AG398" s="16">
        <v>18</v>
      </c>
      <c r="AH398" s="16">
        <v>405</v>
      </c>
      <c r="AI398" s="16">
        <v>1512</v>
      </c>
      <c r="AJ398" s="15" t="s">
        <v>535</v>
      </c>
      <c r="AK398" s="15" t="s">
        <v>1488</v>
      </c>
      <c r="AL398" s="8"/>
    </row>
    <row r="399" spans="1:38" s="3" customFormat="1" ht="75" customHeight="1" x14ac:dyDescent="0.15">
      <c r="A399" s="8" t="s">
        <v>982</v>
      </c>
      <c r="B399" s="9" t="s">
        <v>1313</v>
      </c>
      <c r="C399" s="8" t="s">
        <v>1503</v>
      </c>
      <c r="D399" s="8" t="s">
        <v>1504</v>
      </c>
      <c r="E399" s="8" t="s">
        <v>228</v>
      </c>
      <c r="F399" s="8" t="s">
        <v>440</v>
      </c>
      <c r="G399" s="10">
        <v>2021</v>
      </c>
      <c r="H399" s="9" t="s">
        <v>490</v>
      </c>
      <c r="I399" s="8" t="s">
        <v>491</v>
      </c>
      <c r="J399" s="9" t="s">
        <v>492</v>
      </c>
      <c r="K399" s="13">
        <f t="shared" si="17"/>
        <v>9.5</v>
      </c>
      <c r="L399" s="13">
        <f t="shared" si="18"/>
        <v>9.5</v>
      </c>
      <c r="M399" s="13"/>
      <c r="N399" s="13"/>
      <c r="O399" s="13"/>
      <c r="P399" s="13">
        <v>9.5</v>
      </c>
      <c r="Q399" s="13"/>
      <c r="R399" s="13"/>
      <c r="S399" s="13"/>
      <c r="T399" s="13"/>
      <c r="U399" s="13"/>
      <c r="V399" s="13"/>
      <c r="W399" s="13"/>
      <c r="X399" s="13"/>
      <c r="Y399" s="13"/>
      <c r="Z399" s="15" t="s">
        <v>136</v>
      </c>
      <c r="AA399" s="15" t="s">
        <v>137</v>
      </c>
      <c r="AB399" s="15" t="s">
        <v>138</v>
      </c>
      <c r="AC399" s="15" t="s">
        <v>138</v>
      </c>
      <c r="AD399" s="15" t="s">
        <v>138</v>
      </c>
      <c r="AE399" s="15" t="s">
        <v>138</v>
      </c>
      <c r="AF399" s="16">
        <v>5</v>
      </c>
      <c r="AG399" s="16">
        <v>20</v>
      </c>
      <c r="AH399" s="16">
        <v>70</v>
      </c>
      <c r="AI399" s="16">
        <v>320</v>
      </c>
      <c r="AJ399" s="15" t="s">
        <v>535</v>
      </c>
      <c r="AK399" s="15" t="s">
        <v>1481</v>
      </c>
      <c r="AL399" s="8"/>
    </row>
    <row r="400" spans="1:38" s="3" customFormat="1" ht="75" customHeight="1" x14ac:dyDescent="0.15">
      <c r="A400" s="8" t="s">
        <v>982</v>
      </c>
      <c r="B400" s="9" t="s">
        <v>330</v>
      </c>
      <c r="C400" s="8" t="s">
        <v>1505</v>
      </c>
      <c r="D400" s="8" t="s">
        <v>1506</v>
      </c>
      <c r="E400" s="8" t="s">
        <v>251</v>
      </c>
      <c r="F400" s="8" t="s">
        <v>1507</v>
      </c>
      <c r="G400" s="10">
        <v>2021</v>
      </c>
      <c r="H400" s="9" t="s">
        <v>470</v>
      </c>
      <c r="I400" s="8" t="s">
        <v>471</v>
      </c>
      <c r="J400" s="9" t="s">
        <v>472</v>
      </c>
      <c r="K400" s="13">
        <f t="shared" si="17"/>
        <v>15</v>
      </c>
      <c r="L400" s="13">
        <f t="shared" si="18"/>
        <v>15</v>
      </c>
      <c r="M400" s="13"/>
      <c r="N400" s="13"/>
      <c r="O400" s="13"/>
      <c r="P400" s="13">
        <v>15</v>
      </c>
      <c r="Q400" s="13"/>
      <c r="R400" s="13"/>
      <c r="S400" s="13"/>
      <c r="T400" s="13"/>
      <c r="U400" s="13"/>
      <c r="V400" s="13"/>
      <c r="W400" s="13"/>
      <c r="X400" s="13"/>
      <c r="Y400" s="13"/>
      <c r="Z400" s="15" t="s">
        <v>136</v>
      </c>
      <c r="AA400" s="15" t="s">
        <v>137</v>
      </c>
      <c r="AB400" s="15" t="s">
        <v>138</v>
      </c>
      <c r="AC400" s="15" t="s">
        <v>138</v>
      </c>
      <c r="AD400" s="15" t="s">
        <v>138</v>
      </c>
      <c r="AE400" s="15" t="s">
        <v>138</v>
      </c>
      <c r="AF400" s="16">
        <v>161</v>
      </c>
      <c r="AG400" s="16">
        <v>610</v>
      </c>
      <c r="AH400" s="16">
        <v>241</v>
      </c>
      <c r="AI400" s="16">
        <v>849</v>
      </c>
      <c r="AJ400" s="15" t="s">
        <v>1508</v>
      </c>
      <c r="AK400" s="15" t="s">
        <v>478</v>
      </c>
      <c r="AL400" s="8"/>
    </row>
    <row r="401" spans="1:38" s="3" customFormat="1" ht="75" customHeight="1" x14ac:dyDescent="0.15">
      <c r="A401" s="8" t="s">
        <v>982</v>
      </c>
      <c r="B401" s="9" t="s">
        <v>330</v>
      </c>
      <c r="C401" s="8" t="s">
        <v>1509</v>
      </c>
      <c r="D401" s="8" t="s">
        <v>1510</v>
      </c>
      <c r="E401" s="8" t="s">
        <v>251</v>
      </c>
      <c r="F401" s="8" t="s">
        <v>1507</v>
      </c>
      <c r="G401" s="10">
        <v>2021</v>
      </c>
      <c r="H401" s="9" t="s">
        <v>470</v>
      </c>
      <c r="I401" s="8" t="s">
        <v>471</v>
      </c>
      <c r="J401" s="9" t="s">
        <v>472</v>
      </c>
      <c r="K401" s="13">
        <f t="shared" si="17"/>
        <v>144</v>
      </c>
      <c r="L401" s="13">
        <f t="shared" si="18"/>
        <v>144</v>
      </c>
      <c r="M401" s="13"/>
      <c r="N401" s="13"/>
      <c r="O401" s="13"/>
      <c r="P401" s="13">
        <v>144</v>
      </c>
      <c r="Q401" s="13"/>
      <c r="R401" s="13"/>
      <c r="S401" s="13"/>
      <c r="T401" s="13"/>
      <c r="U401" s="13"/>
      <c r="V401" s="13"/>
      <c r="W401" s="13"/>
      <c r="X401" s="13"/>
      <c r="Y401" s="13"/>
      <c r="Z401" s="15" t="s">
        <v>136</v>
      </c>
      <c r="AA401" s="15" t="s">
        <v>137</v>
      </c>
      <c r="AB401" s="15" t="s">
        <v>138</v>
      </c>
      <c r="AC401" s="15" t="s">
        <v>138</v>
      </c>
      <c r="AD401" s="15" t="s">
        <v>138</v>
      </c>
      <c r="AE401" s="15" t="s">
        <v>138</v>
      </c>
      <c r="AF401" s="16">
        <v>161</v>
      </c>
      <c r="AG401" s="16">
        <v>610</v>
      </c>
      <c r="AH401" s="16">
        <v>537</v>
      </c>
      <c r="AI401" s="16">
        <v>1373</v>
      </c>
      <c r="AJ401" s="15" t="s">
        <v>477</v>
      </c>
      <c r="AK401" s="15" t="s">
        <v>478</v>
      </c>
      <c r="AL401" s="8"/>
    </row>
    <row r="402" spans="1:38" s="3" customFormat="1" ht="75" customHeight="1" x14ac:dyDescent="0.15">
      <c r="A402" s="8" t="s">
        <v>982</v>
      </c>
      <c r="B402" s="9" t="s">
        <v>330</v>
      </c>
      <c r="C402" s="8" t="s">
        <v>1511</v>
      </c>
      <c r="D402" s="8" t="s">
        <v>1512</v>
      </c>
      <c r="E402" s="8" t="s">
        <v>251</v>
      </c>
      <c r="F402" s="8" t="s">
        <v>1507</v>
      </c>
      <c r="G402" s="10">
        <v>2021</v>
      </c>
      <c r="H402" s="9" t="s">
        <v>470</v>
      </c>
      <c r="I402" s="8" t="s">
        <v>471</v>
      </c>
      <c r="J402" s="9" t="s">
        <v>472</v>
      </c>
      <c r="K402" s="13">
        <f t="shared" si="17"/>
        <v>1471</v>
      </c>
      <c r="L402" s="13">
        <f t="shared" si="18"/>
        <v>1400</v>
      </c>
      <c r="M402" s="13"/>
      <c r="N402" s="13"/>
      <c r="O402" s="13"/>
      <c r="P402" s="13">
        <v>1400</v>
      </c>
      <c r="Q402" s="13">
        <v>71</v>
      </c>
      <c r="R402" s="13"/>
      <c r="S402" s="13"/>
      <c r="T402" s="13"/>
      <c r="U402" s="13"/>
      <c r="V402" s="13"/>
      <c r="W402" s="13"/>
      <c r="X402" s="13"/>
      <c r="Y402" s="13"/>
      <c r="Z402" s="15" t="s">
        <v>136</v>
      </c>
      <c r="AA402" s="15" t="s">
        <v>137</v>
      </c>
      <c r="AB402" s="15" t="s">
        <v>138</v>
      </c>
      <c r="AC402" s="15" t="s">
        <v>138</v>
      </c>
      <c r="AD402" s="15" t="s">
        <v>138</v>
      </c>
      <c r="AE402" s="15" t="s">
        <v>138</v>
      </c>
      <c r="AF402" s="16">
        <v>161</v>
      </c>
      <c r="AG402" s="16">
        <v>610</v>
      </c>
      <c r="AH402" s="16">
        <v>1500</v>
      </c>
      <c r="AI402" s="16">
        <v>4500</v>
      </c>
      <c r="AJ402" s="15" t="s">
        <v>1513</v>
      </c>
      <c r="AK402" s="15" t="s">
        <v>1514</v>
      </c>
      <c r="AL402" s="8"/>
    </row>
    <row r="403" spans="1:38" s="3" customFormat="1" ht="75" customHeight="1" x14ac:dyDescent="0.15">
      <c r="A403" s="8" t="s">
        <v>982</v>
      </c>
      <c r="B403" s="9" t="s">
        <v>330</v>
      </c>
      <c r="C403" s="8" t="s">
        <v>1515</v>
      </c>
      <c r="D403" s="8" t="s">
        <v>1516</v>
      </c>
      <c r="E403" s="8" t="s">
        <v>241</v>
      </c>
      <c r="F403" s="8" t="s">
        <v>346</v>
      </c>
      <c r="G403" s="10">
        <v>2021</v>
      </c>
      <c r="H403" s="9" t="s">
        <v>470</v>
      </c>
      <c r="I403" s="8" t="s">
        <v>471</v>
      </c>
      <c r="J403" s="9" t="s">
        <v>472</v>
      </c>
      <c r="K403" s="13">
        <f t="shared" si="17"/>
        <v>160</v>
      </c>
      <c r="L403" s="13">
        <f t="shared" si="18"/>
        <v>160</v>
      </c>
      <c r="M403" s="13"/>
      <c r="N403" s="13"/>
      <c r="O403" s="13"/>
      <c r="P403" s="13">
        <v>160</v>
      </c>
      <c r="Q403" s="13"/>
      <c r="R403" s="13"/>
      <c r="S403" s="13"/>
      <c r="T403" s="13"/>
      <c r="U403" s="13"/>
      <c r="V403" s="13"/>
      <c r="W403" s="13"/>
      <c r="X403" s="13"/>
      <c r="Y403" s="13"/>
      <c r="Z403" s="15" t="s">
        <v>136</v>
      </c>
      <c r="AA403" s="15" t="s">
        <v>137</v>
      </c>
      <c r="AB403" s="15" t="s">
        <v>138</v>
      </c>
      <c r="AC403" s="15" t="s">
        <v>138</v>
      </c>
      <c r="AD403" s="15" t="s">
        <v>138</v>
      </c>
      <c r="AE403" s="15" t="s">
        <v>138</v>
      </c>
      <c r="AF403" s="16">
        <v>30</v>
      </c>
      <c r="AG403" s="16">
        <v>116</v>
      </c>
      <c r="AH403" s="16">
        <v>80</v>
      </c>
      <c r="AI403" s="16">
        <v>450</v>
      </c>
      <c r="AJ403" s="15" t="s">
        <v>1517</v>
      </c>
      <c r="AK403" s="15" t="s">
        <v>1518</v>
      </c>
      <c r="AL403" s="8"/>
    </row>
    <row r="404" spans="1:38" s="3" customFormat="1" ht="75" customHeight="1" x14ac:dyDescent="0.15">
      <c r="A404" s="8" t="s">
        <v>982</v>
      </c>
      <c r="B404" s="9" t="s">
        <v>330</v>
      </c>
      <c r="C404" s="8" t="s">
        <v>1519</v>
      </c>
      <c r="D404" s="8" t="s">
        <v>1520</v>
      </c>
      <c r="E404" s="8" t="s">
        <v>1521</v>
      </c>
      <c r="F404" s="8" t="s">
        <v>1522</v>
      </c>
      <c r="G404" s="10">
        <v>2021</v>
      </c>
      <c r="H404" s="9" t="s">
        <v>470</v>
      </c>
      <c r="I404" s="8" t="s">
        <v>471</v>
      </c>
      <c r="J404" s="9" t="s">
        <v>472</v>
      </c>
      <c r="K404" s="13">
        <f t="shared" si="17"/>
        <v>170</v>
      </c>
      <c r="L404" s="13">
        <f t="shared" si="18"/>
        <v>170</v>
      </c>
      <c r="M404" s="13"/>
      <c r="N404" s="13"/>
      <c r="O404" s="13"/>
      <c r="P404" s="13">
        <v>170</v>
      </c>
      <c r="Q404" s="13"/>
      <c r="R404" s="13"/>
      <c r="S404" s="13"/>
      <c r="T404" s="13"/>
      <c r="U404" s="13"/>
      <c r="V404" s="13"/>
      <c r="W404" s="13"/>
      <c r="X404" s="13"/>
      <c r="Y404" s="13"/>
      <c r="Z404" s="15" t="s">
        <v>136</v>
      </c>
      <c r="AA404" s="15" t="s">
        <v>137</v>
      </c>
      <c r="AB404" s="15" t="s">
        <v>138</v>
      </c>
      <c r="AC404" s="15" t="s">
        <v>138</v>
      </c>
      <c r="AD404" s="15" t="s">
        <v>138</v>
      </c>
      <c r="AE404" s="15" t="s">
        <v>138</v>
      </c>
      <c r="AF404" s="16">
        <v>1100</v>
      </c>
      <c r="AG404" s="16">
        <v>4580</v>
      </c>
      <c r="AH404" s="16">
        <v>2172</v>
      </c>
      <c r="AI404" s="16">
        <v>7600</v>
      </c>
      <c r="AJ404" s="15" t="s">
        <v>473</v>
      </c>
      <c r="AK404" s="15" t="s">
        <v>474</v>
      </c>
      <c r="AL404" s="8"/>
    </row>
    <row r="405" spans="1:38" s="3" customFormat="1" ht="75" customHeight="1" x14ac:dyDescent="0.15">
      <c r="A405" s="8" t="s">
        <v>982</v>
      </c>
      <c r="B405" s="9" t="s">
        <v>330</v>
      </c>
      <c r="C405" s="8" t="s">
        <v>1523</v>
      </c>
      <c r="D405" s="8" t="s">
        <v>1524</v>
      </c>
      <c r="E405" s="8" t="s">
        <v>405</v>
      </c>
      <c r="F405" s="8" t="s">
        <v>1525</v>
      </c>
      <c r="G405" s="10">
        <v>2021</v>
      </c>
      <c r="H405" s="9" t="s">
        <v>470</v>
      </c>
      <c r="I405" s="8" t="s">
        <v>471</v>
      </c>
      <c r="J405" s="9" t="s">
        <v>472</v>
      </c>
      <c r="K405" s="13">
        <f t="shared" si="17"/>
        <v>140</v>
      </c>
      <c r="L405" s="13">
        <f t="shared" si="18"/>
        <v>140</v>
      </c>
      <c r="M405" s="13"/>
      <c r="N405" s="13"/>
      <c r="O405" s="13"/>
      <c r="P405" s="13">
        <v>140</v>
      </c>
      <c r="Q405" s="13"/>
      <c r="R405" s="13"/>
      <c r="S405" s="13"/>
      <c r="T405" s="13"/>
      <c r="U405" s="13"/>
      <c r="V405" s="13"/>
      <c r="W405" s="13"/>
      <c r="X405" s="13"/>
      <c r="Y405" s="13"/>
      <c r="Z405" s="15" t="s">
        <v>136</v>
      </c>
      <c r="AA405" s="15" t="s">
        <v>137</v>
      </c>
      <c r="AB405" s="15" t="s">
        <v>138</v>
      </c>
      <c r="AC405" s="15" t="s">
        <v>138</v>
      </c>
      <c r="AD405" s="15" t="s">
        <v>138</v>
      </c>
      <c r="AE405" s="15" t="s">
        <v>138</v>
      </c>
      <c r="AF405" s="16">
        <v>182</v>
      </c>
      <c r="AG405" s="16">
        <v>680</v>
      </c>
      <c r="AH405" s="16">
        <v>182</v>
      </c>
      <c r="AI405" s="16">
        <v>680</v>
      </c>
      <c r="AJ405" s="15" t="s">
        <v>477</v>
      </c>
      <c r="AK405" s="15" t="s">
        <v>478</v>
      </c>
      <c r="AL405" s="8"/>
    </row>
    <row r="406" spans="1:38" s="3" customFormat="1" ht="75" customHeight="1" x14ac:dyDescent="0.15">
      <c r="A406" s="8" t="s">
        <v>982</v>
      </c>
      <c r="B406" s="9" t="s">
        <v>330</v>
      </c>
      <c r="C406" s="8" t="s">
        <v>1526</v>
      </c>
      <c r="D406" s="8" t="s">
        <v>1527</v>
      </c>
      <c r="E406" s="8" t="s">
        <v>405</v>
      </c>
      <c r="F406" s="8" t="s">
        <v>1525</v>
      </c>
      <c r="G406" s="10">
        <v>2021</v>
      </c>
      <c r="H406" s="9" t="s">
        <v>470</v>
      </c>
      <c r="I406" s="8" t="s">
        <v>471</v>
      </c>
      <c r="J406" s="9" t="s">
        <v>472</v>
      </c>
      <c r="K406" s="13">
        <f t="shared" si="17"/>
        <v>30</v>
      </c>
      <c r="L406" s="13">
        <f t="shared" si="18"/>
        <v>30</v>
      </c>
      <c r="M406" s="13"/>
      <c r="N406" s="13"/>
      <c r="O406" s="13"/>
      <c r="P406" s="13">
        <v>30</v>
      </c>
      <c r="Q406" s="13"/>
      <c r="R406" s="13"/>
      <c r="S406" s="13"/>
      <c r="T406" s="13"/>
      <c r="U406" s="13"/>
      <c r="V406" s="13"/>
      <c r="W406" s="13"/>
      <c r="X406" s="13"/>
      <c r="Y406" s="13"/>
      <c r="Z406" s="15" t="s">
        <v>136</v>
      </c>
      <c r="AA406" s="15" t="s">
        <v>137</v>
      </c>
      <c r="AB406" s="15" t="s">
        <v>138</v>
      </c>
      <c r="AC406" s="15" t="s">
        <v>138</v>
      </c>
      <c r="AD406" s="15" t="s">
        <v>138</v>
      </c>
      <c r="AE406" s="15" t="s">
        <v>138</v>
      </c>
      <c r="AF406" s="16">
        <v>182</v>
      </c>
      <c r="AG406" s="16">
        <v>680</v>
      </c>
      <c r="AH406" s="16">
        <v>182</v>
      </c>
      <c r="AI406" s="16">
        <v>680</v>
      </c>
      <c r="AJ406" s="15" t="s">
        <v>483</v>
      </c>
      <c r="AK406" s="15" t="s">
        <v>478</v>
      </c>
      <c r="AL406" s="8"/>
    </row>
    <row r="407" spans="1:38" s="3" customFormat="1" ht="75" customHeight="1" x14ac:dyDescent="0.15">
      <c r="A407" s="8" t="s">
        <v>982</v>
      </c>
      <c r="B407" s="9" t="s">
        <v>330</v>
      </c>
      <c r="C407" s="8" t="s">
        <v>1528</v>
      </c>
      <c r="D407" s="8" t="s">
        <v>1529</v>
      </c>
      <c r="E407" s="8" t="s">
        <v>405</v>
      </c>
      <c r="F407" s="8" t="s">
        <v>1525</v>
      </c>
      <c r="G407" s="10">
        <v>2021</v>
      </c>
      <c r="H407" s="9" t="s">
        <v>470</v>
      </c>
      <c r="I407" s="8" t="s">
        <v>471</v>
      </c>
      <c r="J407" s="9" t="s">
        <v>472</v>
      </c>
      <c r="K407" s="13">
        <f t="shared" si="17"/>
        <v>6</v>
      </c>
      <c r="L407" s="13">
        <f t="shared" si="18"/>
        <v>6</v>
      </c>
      <c r="M407" s="13"/>
      <c r="N407" s="13"/>
      <c r="O407" s="13"/>
      <c r="P407" s="13">
        <v>6</v>
      </c>
      <c r="Q407" s="13"/>
      <c r="R407" s="13"/>
      <c r="S407" s="13"/>
      <c r="T407" s="13"/>
      <c r="U407" s="13"/>
      <c r="V407" s="13"/>
      <c r="W407" s="13"/>
      <c r="X407" s="13"/>
      <c r="Y407" s="13"/>
      <c r="Z407" s="15" t="s">
        <v>136</v>
      </c>
      <c r="AA407" s="15" t="s">
        <v>137</v>
      </c>
      <c r="AB407" s="15" t="s">
        <v>138</v>
      </c>
      <c r="AC407" s="15" t="s">
        <v>138</v>
      </c>
      <c r="AD407" s="15" t="s">
        <v>138</v>
      </c>
      <c r="AE407" s="15" t="s">
        <v>138</v>
      </c>
      <c r="AF407" s="16">
        <v>182</v>
      </c>
      <c r="AG407" s="16">
        <v>680</v>
      </c>
      <c r="AH407" s="16">
        <v>182</v>
      </c>
      <c r="AI407" s="16">
        <v>680</v>
      </c>
      <c r="AJ407" s="15" t="s">
        <v>1530</v>
      </c>
      <c r="AK407" s="15" t="s">
        <v>1531</v>
      </c>
      <c r="AL407" s="8"/>
    </row>
    <row r="408" spans="1:38" s="3" customFormat="1" ht="75" customHeight="1" x14ac:dyDescent="0.15">
      <c r="A408" s="8" t="s">
        <v>982</v>
      </c>
      <c r="B408" s="9" t="s">
        <v>330</v>
      </c>
      <c r="C408" s="8" t="s">
        <v>1532</v>
      </c>
      <c r="D408" s="8" t="s">
        <v>1533</v>
      </c>
      <c r="E408" s="8" t="s">
        <v>1521</v>
      </c>
      <c r="F408" s="8" t="s">
        <v>1534</v>
      </c>
      <c r="G408" s="10">
        <v>2021</v>
      </c>
      <c r="H408" s="9" t="s">
        <v>470</v>
      </c>
      <c r="I408" s="8" t="s">
        <v>471</v>
      </c>
      <c r="J408" s="9" t="s">
        <v>472</v>
      </c>
      <c r="K408" s="13">
        <f t="shared" si="17"/>
        <v>10</v>
      </c>
      <c r="L408" s="13">
        <f t="shared" si="18"/>
        <v>10</v>
      </c>
      <c r="M408" s="13"/>
      <c r="N408" s="13"/>
      <c r="O408" s="13"/>
      <c r="P408" s="13">
        <v>10</v>
      </c>
      <c r="Q408" s="13"/>
      <c r="R408" s="13"/>
      <c r="S408" s="13"/>
      <c r="T408" s="13"/>
      <c r="U408" s="13"/>
      <c r="V408" s="13"/>
      <c r="W408" s="13"/>
      <c r="X408" s="13"/>
      <c r="Y408" s="13"/>
      <c r="Z408" s="15" t="s">
        <v>136</v>
      </c>
      <c r="AA408" s="15" t="s">
        <v>137</v>
      </c>
      <c r="AB408" s="15" t="s">
        <v>138</v>
      </c>
      <c r="AC408" s="15" t="s">
        <v>138</v>
      </c>
      <c r="AD408" s="15" t="s">
        <v>138</v>
      </c>
      <c r="AE408" s="15" t="s">
        <v>138</v>
      </c>
      <c r="AF408" s="16">
        <v>519</v>
      </c>
      <c r="AG408" s="16">
        <v>1432</v>
      </c>
      <c r="AH408" s="16">
        <v>519</v>
      </c>
      <c r="AI408" s="16">
        <v>1432</v>
      </c>
      <c r="AJ408" s="15" t="s">
        <v>477</v>
      </c>
      <c r="AK408" s="15" t="s">
        <v>478</v>
      </c>
      <c r="AL408" s="8"/>
    </row>
    <row r="409" spans="1:38" s="3" customFormat="1" ht="75" customHeight="1" x14ac:dyDescent="0.15">
      <c r="A409" s="8" t="s">
        <v>982</v>
      </c>
      <c r="B409" s="9" t="s">
        <v>330</v>
      </c>
      <c r="C409" s="8" t="s">
        <v>1535</v>
      </c>
      <c r="D409" s="8" t="s">
        <v>1536</v>
      </c>
      <c r="E409" s="8" t="s">
        <v>1521</v>
      </c>
      <c r="F409" s="8" t="s">
        <v>1522</v>
      </c>
      <c r="G409" s="10">
        <v>2021</v>
      </c>
      <c r="H409" s="9" t="s">
        <v>470</v>
      </c>
      <c r="I409" s="8" t="s">
        <v>471</v>
      </c>
      <c r="J409" s="9" t="s">
        <v>472</v>
      </c>
      <c r="K409" s="13">
        <f t="shared" si="17"/>
        <v>3</v>
      </c>
      <c r="L409" s="13">
        <f t="shared" si="18"/>
        <v>3</v>
      </c>
      <c r="M409" s="13"/>
      <c r="N409" s="13"/>
      <c r="O409" s="13"/>
      <c r="P409" s="13">
        <v>3</v>
      </c>
      <c r="Q409" s="13"/>
      <c r="R409" s="13"/>
      <c r="S409" s="13"/>
      <c r="T409" s="13"/>
      <c r="U409" s="13"/>
      <c r="V409" s="13"/>
      <c r="W409" s="13"/>
      <c r="X409" s="13"/>
      <c r="Y409" s="13"/>
      <c r="Z409" s="15" t="s">
        <v>136</v>
      </c>
      <c r="AA409" s="15" t="s">
        <v>137</v>
      </c>
      <c r="AB409" s="15" t="s">
        <v>138</v>
      </c>
      <c r="AC409" s="15" t="s">
        <v>138</v>
      </c>
      <c r="AD409" s="15" t="s">
        <v>138</v>
      </c>
      <c r="AE409" s="15" t="s">
        <v>138</v>
      </c>
      <c r="AF409" s="16">
        <v>1100</v>
      </c>
      <c r="AG409" s="16">
        <v>4580</v>
      </c>
      <c r="AH409" s="16">
        <v>2172</v>
      </c>
      <c r="AI409" s="16">
        <v>7600</v>
      </c>
      <c r="AJ409" s="15" t="s">
        <v>1537</v>
      </c>
      <c r="AK409" s="15" t="s">
        <v>1537</v>
      </c>
      <c r="AL409" s="8"/>
    </row>
    <row r="410" spans="1:38" s="3" customFormat="1" ht="75" customHeight="1" x14ac:dyDescent="0.15">
      <c r="A410" s="8" t="s">
        <v>982</v>
      </c>
      <c r="B410" s="9" t="s">
        <v>330</v>
      </c>
      <c r="C410" s="8" t="s">
        <v>1538</v>
      </c>
      <c r="D410" s="8" t="s">
        <v>1539</v>
      </c>
      <c r="E410" s="8" t="s">
        <v>405</v>
      </c>
      <c r="F410" s="8" t="s">
        <v>1525</v>
      </c>
      <c r="G410" s="10">
        <v>2021</v>
      </c>
      <c r="H410" s="9" t="s">
        <v>470</v>
      </c>
      <c r="I410" s="8" t="s">
        <v>471</v>
      </c>
      <c r="J410" s="9" t="s">
        <v>472</v>
      </c>
      <c r="K410" s="13">
        <f t="shared" si="17"/>
        <v>10</v>
      </c>
      <c r="L410" s="13">
        <f t="shared" si="18"/>
        <v>10</v>
      </c>
      <c r="M410" s="13"/>
      <c r="N410" s="13"/>
      <c r="O410" s="13"/>
      <c r="P410" s="13">
        <v>10</v>
      </c>
      <c r="Q410" s="13"/>
      <c r="R410" s="13"/>
      <c r="S410" s="13"/>
      <c r="T410" s="13"/>
      <c r="U410" s="13"/>
      <c r="V410" s="13"/>
      <c r="W410" s="13"/>
      <c r="X410" s="13"/>
      <c r="Y410" s="13"/>
      <c r="Z410" s="15" t="s">
        <v>136</v>
      </c>
      <c r="AA410" s="15" t="s">
        <v>137</v>
      </c>
      <c r="AB410" s="15" t="s">
        <v>138</v>
      </c>
      <c r="AC410" s="15" t="s">
        <v>138</v>
      </c>
      <c r="AD410" s="15" t="s">
        <v>138</v>
      </c>
      <c r="AE410" s="15" t="s">
        <v>138</v>
      </c>
      <c r="AF410" s="16">
        <v>182</v>
      </c>
      <c r="AG410" s="16">
        <v>680</v>
      </c>
      <c r="AH410" s="16">
        <v>182</v>
      </c>
      <c r="AI410" s="16">
        <v>680</v>
      </c>
      <c r="AJ410" s="15" t="s">
        <v>1539</v>
      </c>
      <c r="AK410" s="15" t="s">
        <v>1540</v>
      </c>
      <c r="AL410" s="8"/>
    </row>
    <row r="411" spans="1:38" s="3" customFormat="1" ht="75" customHeight="1" x14ac:dyDescent="0.15">
      <c r="A411" s="8" t="s">
        <v>982</v>
      </c>
      <c r="B411" s="9" t="s">
        <v>330</v>
      </c>
      <c r="C411" s="8" t="s">
        <v>1541</v>
      </c>
      <c r="D411" s="8" t="s">
        <v>1542</v>
      </c>
      <c r="E411" s="8" t="s">
        <v>241</v>
      </c>
      <c r="F411" s="8" t="s">
        <v>346</v>
      </c>
      <c r="G411" s="10">
        <v>2021</v>
      </c>
      <c r="H411" s="9" t="s">
        <v>470</v>
      </c>
      <c r="I411" s="8" t="s">
        <v>471</v>
      </c>
      <c r="J411" s="9" t="s">
        <v>472</v>
      </c>
      <c r="K411" s="13">
        <f t="shared" si="17"/>
        <v>90</v>
      </c>
      <c r="L411" s="13">
        <f t="shared" si="18"/>
        <v>90</v>
      </c>
      <c r="M411" s="13"/>
      <c r="N411" s="13"/>
      <c r="O411" s="13"/>
      <c r="P411" s="13">
        <v>90</v>
      </c>
      <c r="Q411" s="13"/>
      <c r="R411" s="13"/>
      <c r="S411" s="13"/>
      <c r="T411" s="13"/>
      <c r="U411" s="13"/>
      <c r="V411" s="13"/>
      <c r="W411" s="13"/>
      <c r="X411" s="13"/>
      <c r="Y411" s="13"/>
      <c r="Z411" s="15" t="s">
        <v>136</v>
      </c>
      <c r="AA411" s="15" t="s">
        <v>137</v>
      </c>
      <c r="AB411" s="15" t="s">
        <v>138</v>
      </c>
      <c r="AC411" s="15" t="s">
        <v>138</v>
      </c>
      <c r="AD411" s="15" t="s">
        <v>138</v>
      </c>
      <c r="AE411" s="15" t="s">
        <v>138</v>
      </c>
      <c r="AF411" s="16">
        <v>30</v>
      </c>
      <c r="AG411" s="16">
        <v>161</v>
      </c>
      <c r="AH411" s="16">
        <v>30</v>
      </c>
      <c r="AI411" s="16">
        <v>161</v>
      </c>
      <c r="AJ411" s="15" t="s">
        <v>1513</v>
      </c>
      <c r="AK411" s="15" t="s">
        <v>1543</v>
      </c>
      <c r="AL411" s="8"/>
    </row>
    <row r="412" spans="1:38" s="3" customFormat="1" ht="75" customHeight="1" x14ac:dyDescent="0.15">
      <c r="A412" s="8" t="s">
        <v>982</v>
      </c>
      <c r="B412" s="9" t="s">
        <v>330</v>
      </c>
      <c r="C412" s="8" t="s">
        <v>1544</v>
      </c>
      <c r="D412" s="8" t="s">
        <v>1545</v>
      </c>
      <c r="E412" s="8" t="s">
        <v>251</v>
      </c>
      <c r="F412" s="8" t="s">
        <v>1507</v>
      </c>
      <c r="G412" s="10">
        <v>2021</v>
      </c>
      <c r="H412" s="9" t="s">
        <v>470</v>
      </c>
      <c r="I412" s="8" t="s">
        <v>471</v>
      </c>
      <c r="J412" s="9" t="s">
        <v>472</v>
      </c>
      <c r="K412" s="13">
        <f t="shared" si="17"/>
        <v>21</v>
      </c>
      <c r="L412" s="13">
        <f t="shared" si="18"/>
        <v>21</v>
      </c>
      <c r="M412" s="13"/>
      <c r="N412" s="13"/>
      <c r="O412" s="13"/>
      <c r="P412" s="13">
        <v>21</v>
      </c>
      <c r="Q412" s="13"/>
      <c r="R412" s="13"/>
      <c r="S412" s="13"/>
      <c r="T412" s="13"/>
      <c r="U412" s="13"/>
      <c r="V412" s="13"/>
      <c r="W412" s="13"/>
      <c r="X412" s="13"/>
      <c r="Y412" s="13"/>
      <c r="Z412" s="15" t="s">
        <v>136</v>
      </c>
      <c r="AA412" s="15" t="s">
        <v>137</v>
      </c>
      <c r="AB412" s="15" t="s">
        <v>138</v>
      </c>
      <c r="AC412" s="15" t="s">
        <v>138</v>
      </c>
      <c r="AD412" s="15" t="s">
        <v>138</v>
      </c>
      <c r="AE412" s="15" t="s">
        <v>138</v>
      </c>
      <c r="AF412" s="16">
        <v>161</v>
      </c>
      <c r="AG412" s="16">
        <v>610</v>
      </c>
      <c r="AH412" s="16">
        <v>540</v>
      </c>
      <c r="AI412" s="16">
        <v>2200</v>
      </c>
      <c r="AJ412" s="15" t="s">
        <v>1546</v>
      </c>
      <c r="AK412" s="15" t="s">
        <v>1547</v>
      </c>
      <c r="AL412" s="8"/>
    </row>
    <row r="413" spans="1:38" s="3" customFormat="1" ht="75" customHeight="1" x14ac:dyDescent="0.15">
      <c r="A413" s="8" t="s">
        <v>982</v>
      </c>
      <c r="B413" s="9" t="s">
        <v>330</v>
      </c>
      <c r="C413" s="8" t="s">
        <v>1548</v>
      </c>
      <c r="D413" s="8" t="s">
        <v>1549</v>
      </c>
      <c r="E413" s="8" t="s">
        <v>246</v>
      </c>
      <c r="F413" s="8" t="s">
        <v>1550</v>
      </c>
      <c r="G413" s="10">
        <v>2021</v>
      </c>
      <c r="H413" s="9" t="s">
        <v>470</v>
      </c>
      <c r="I413" s="8" t="s">
        <v>471</v>
      </c>
      <c r="J413" s="9" t="s">
        <v>472</v>
      </c>
      <c r="K413" s="13">
        <f t="shared" si="17"/>
        <v>41</v>
      </c>
      <c r="L413" s="13">
        <f t="shared" si="18"/>
        <v>41</v>
      </c>
      <c r="M413" s="13"/>
      <c r="N413" s="13"/>
      <c r="O413" s="13"/>
      <c r="P413" s="13">
        <v>41</v>
      </c>
      <c r="Q413" s="13"/>
      <c r="R413" s="13"/>
      <c r="S413" s="13"/>
      <c r="T413" s="13"/>
      <c r="U413" s="13"/>
      <c r="V413" s="13"/>
      <c r="W413" s="13"/>
      <c r="X413" s="13"/>
      <c r="Y413" s="13"/>
      <c r="Z413" s="15" t="s">
        <v>136</v>
      </c>
      <c r="AA413" s="15" t="s">
        <v>137</v>
      </c>
      <c r="AB413" s="15" t="s">
        <v>138</v>
      </c>
      <c r="AC413" s="15" t="s">
        <v>138</v>
      </c>
      <c r="AD413" s="15" t="s">
        <v>138</v>
      </c>
      <c r="AE413" s="15" t="s">
        <v>138</v>
      </c>
      <c r="AF413" s="16">
        <v>13</v>
      </c>
      <c r="AG413" s="16">
        <v>56</v>
      </c>
      <c r="AH413" s="16">
        <v>373</v>
      </c>
      <c r="AI413" s="16">
        <v>1338</v>
      </c>
      <c r="AJ413" s="15" t="s">
        <v>1546</v>
      </c>
      <c r="AK413" s="15" t="s">
        <v>1551</v>
      </c>
      <c r="AL413" s="8"/>
    </row>
    <row r="414" spans="1:38" s="3" customFormat="1" ht="75" customHeight="1" x14ac:dyDescent="0.15">
      <c r="A414" s="8" t="s">
        <v>982</v>
      </c>
      <c r="B414" s="9" t="s">
        <v>330</v>
      </c>
      <c r="C414" s="8" t="s">
        <v>1552</v>
      </c>
      <c r="D414" s="8" t="s">
        <v>1553</v>
      </c>
      <c r="E414" s="8" t="s">
        <v>204</v>
      </c>
      <c r="F414" s="8" t="s">
        <v>1554</v>
      </c>
      <c r="G414" s="10">
        <v>2021</v>
      </c>
      <c r="H414" s="9" t="s">
        <v>566</v>
      </c>
      <c r="I414" s="8" t="s">
        <v>491</v>
      </c>
      <c r="J414" s="34" t="s">
        <v>492</v>
      </c>
      <c r="K414" s="13">
        <f t="shared" si="17"/>
        <v>20</v>
      </c>
      <c r="L414" s="13">
        <f t="shared" si="18"/>
        <v>20</v>
      </c>
      <c r="M414" s="13"/>
      <c r="N414" s="13"/>
      <c r="O414" s="13"/>
      <c r="P414" s="13">
        <v>20</v>
      </c>
      <c r="Q414" s="13"/>
      <c r="R414" s="13"/>
      <c r="S414" s="13"/>
      <c r="T414" s="13"/>
      <c r="U414" s="13"/>
      <c r="V414" s="13"/>
      <c r="W414" s="13"/>
      <c r="X414" s="13"/>
      <c r="Y414" s="13"/>
      <c r="Z414" s="15" t="s">
        <v>567</v>
      </c>
      <c r="AA414" s="15" t="s">
        <v>137</v>
      </c>
      <c r="AB414" s="15" t="s">
        <v>138</v>
      </c>
      <c r="AC414" s="15" t="s">
        <v>138</v>
      </c>
      <c r="AD414" s="15" t="s">
        <v>138</v>
      </c>
      <c r="AE414" s="15" t="s">
        <v>138</v>
      </c>
      <c r="AF414" s="16">
        <v>30</v>
      </c>
      <c r="AG414" s="16">
        <v>161</v>
      </c>
      <c r="AH414" s="16">
        <v>30</v>
      </c>
      <c r="AI414" s="16">
        <v>161</v>
      </c>
      <c r="AJ414" s="15" t="s">
        <v>1555</v>
      </c>
      <c r="AK414" s="15" t="s">
        <v>1556</v>
      </c>
      <c r="AL414" s="8"/>
    </row>
    <row r="415" spans="1:38" s="3" customFormat="1" ht="75" customHeight="1" x14ac:dyDescent="0.15">
      <c r="A415" s="8" t="s">
        <v>982</v>
      </c>
      <c r="B415" s="9" t="s">
        <v>330</v>
      </c>
      <c r="C415" s="8" t="s">
        <v>1557</v>
      </c>
      <c r="D415" s="8" t="s">
        <v>1558</v>
      </c>
      <c r="E415" s="8" t="s">
        <v>376</v>
      </c>
      <c r="F415" s="8" t="s">
        <v>1559</v>
      </c>
      <c r="G415" s="10">
        <v>2021</v>
      </c>
      <c r="H415" s="9" t="s">
        <v>566</v>
      </c>
      <c r="I415" s="8" t="s">
        <v>491</v>
      </c>
      <c r="J415" s="34" t="s">
        <v>492</v>
      </c>
      <c r="K415" s="13">
        <f t="shared" si="17"/>
        <v>72.686499999999995</v>
      </c>
      <c r="L415" s="13">
        <f t="shared" si="18"/>
        <v>72.686499999999995</v>
      </c>
      <c r="M415" s="13"/>
      <c r="N415" s="13"/>
      <c r="O415" s="13"/>
      <c r="P415" s="13">
        <v>72.686499999999995</v>
      </c>
      <c r="Q415" s="13"/>
      <c r="R415" s="13"/>
      <c r="S415" s="13"/>
      <c r="T415" s="13"/>
      <c r="U415" s="13"/>
      <c r="V415" s="13"/>
      <c r="W415" s="13"/>
      <c r="X415" s="13"/>
      <c r="Y415" s="13"/>
      <c r="Z415" s="15" t="s">
        <v>567</v>
      </c>
      <c r="AA415" s="15" t="s">
        <v>137</v>
      </c>
      <c r="AB415" s="15" t="s">
        <v>138</v>
      </c>
      <c r="AC415" s="15" t="s">
        <v>138</v>
      </c>
      <c r="AD415" s="15" t="s">
        <v>138</v>
      </c>
      <c r="AE415" s="15" t="s">
        <v>138</v>
      </c>
      <c r="AF415" s="16">
        <v>30</v>
      </c>
      <c r="AG415" s="16">
        <v>161</v>
      </c>
      <c r="AH415" s="16">
        <v>30</v>
      </c>
      <c r="AI415" s="16">
        <v>161</v>
      </c>
      <c r="AJ415" s="15" t="s">
        <v>1555</v>
      </c>
      <c r="AK415" s="15" t="s">
        <v>1556</v>
      </c>
      <c r="AL415" s="8"/>
    </row>
    <row r="416" spans="1:38" s="3" customFormat="1" ht="75" customHeight="1" x14ac:dyDescent="0.15">
      <c r="A416" s="8" t="s">
        <v>982</v>
      </c>
      <c r="B416" s="9" t="s">
        <v>330</v>
      </c>
      <c r="C416" s="8" t="s">
        <v>1560</v>
      </c>
      <c r="D416" s="8" t="s">
        <v>1561</v>
      </c>
      <c r="E416" s="8" t="s">
        <v>246</v>
      </c>
      <c r="F416" s="8" t="s">
        <v>672</v>
      </c>
      <c r="G416" s="10">
        <v>2021</v>
      </c>
      <c r="H416" s="9" t="s">
        <v>566</v>
      </c>
      <c r="I416" s="8" t="s">
        <v>491</v>
      </c>
      <c r="J416" s="34" t="s">
        <v>492</v>
      </c>
      <c r="K416" s="13">
        <f t="shared" si="17"/>
        <v>35</v>
      </c>
      <c r="L416" s="13">
        <f t="shared" si="18"/>
        <v>35</v>
      </c>
      <c r="M416" s="13"/>
      <c r="N416" s="13"/>
      <c r="O416" s="13"/>
      <c r="P416" s="13">
        <v>35</v>
      </c>
      <c r="Q416" s="13"/>
      <c r="R416" s="13"/>
      <c r="S416" s="13"/>
      <c r="T416" s="13"/>
      <c r="U416" s="13"/>
      <c r="V416" s="13"/>
      <c r="W416" s="13"/>
      <c r="X416" s="13"/>
      <c r="Y416" s="13"/>
      <c r="Z416" s="15" t="s">
        <v>136</v>
      </c>
      <c r="AA416" s="15" t="s">
        <v>137</v>
      </c>
      <c r="AB416" s="15" t="s">
        <v>138</v>
      </c>
      <c r="AC416" s="15" t="s">
        <v>138</v>
      </c>
      <c r="AD416" s="15" t="s">
        <v>138</v>
      </c>
      <c r="AE416" s="15" t="s">
        <v>138</v>
      </c>
      <c r="AF416" s="16">
        <v>13</v>
      </c>
      <c r="AG416" s="16">
        <v>56</v>
      </c>
      <c r="AH416" s="16">
        <v>373</v>
      </c>
      <c r="AI416" s="16">
        <v>1338</v>
      </c>
      <c r="AJ416" s="15" t="s">
        <v>1546</v>
      </c>
      <c r="AK416" s="15" t="s">
        <v>1551</v>
      </c>
      <c r="AL416" s="8"/>
    </row>
    <row r="417" spans="1:38" s="3" customFormat="1" ht="75" customHeight="1" x14ac:dyDescent="0.15">
      <c r="A417" s="8" t="s">
        <v>982</v>
      </c>
      <c r="B417" s="9" t="s">
        <v>330</v>
      </c>
      <c r="C417" s="8" t="s">
        <v>1562</v>
      </c>
      <c r="D417" s="8" t="s">
        <v>1563</v>
      </c>
      <c r="E417" s="8" t="s">
        <v>251</v>
      </c>
      <c r="F417" s="8" t="s">
        <v>252</v>
      </c>
      <c r="G417" s="10">
        <v>2021</v>
      </c>
      <c r="H417" s="9" t="s">
        <v>566</v>
      </c>
      <c r="I417" s="8" t="s">
        <v>491</v>
      </c>
      <c r="J417" s="34" t="s">
        <v>492</v>
      </c>
      <c r="K417" s="13">
        <f t="shared" si="17"/>
        <v>13.584300000000001</v>
      </c>
      <c r="L417" s="13">
        <f t="shared" si="18"/>
        <v>13.584300000000001</v>
      </c>
      <c r="M417" s="13"/>
      <c r="N417" s="13"/>
      <c r="O417" s="13"/>
      <c r="P417" s="13">
        <v>13.584300000000001</v>
      </c>
      <c r="Q417" s="13"/>
      <c r="R417" s="13"/>
      <c r="S417" s="13"/>
      <c r="T417" s="13"/>
      <c r="U417" s="13"/>
      <c r="V417" s="13"/>
      <c r="W417" s="13"/>
      <c r="X417" s="13"/>
      <c r="Y417" s="13"/>
      <c r="Z417" s="15" t="s">
        <v>567</v>
      </c>
      <c r="AA417" s="15" t="s">
        <v>137</v>
      </c>
      <c r="AB417" s="15" t="s">
        <v>138</v>
      </c>
      <c r="AC417" s="15" t="s">
        <v>138</v>
      </c>
      <c r="AD417" s="15" t="s">
        <v>138</v>
      </c>
      <c r="AE417" s="15" t="s">
        <v>138</v>
      </c>
      <c r="AF417" s="16">
        <v>30</v>
      </c>
      <c r="AG417" s="16">
        <v>161</v>
      </c>
      <c r="AH417" s="16">
        <v>30</v>
      </c>
      <c r="AI417" s="16">
        <v>161</v>
      </c>
      <c r="AJ417" s="15" t="s">
        <v>1555</v>
      </c>
      <c r="AK417" s="15" t="s">
        <v>1556</v>
      </c>
      <c r="AL417" s="8"/>
    </row>
    <row r="418" spans="1:38" s="3" customFormat="1" ht="75" customHeight="1" x14ac:dyDescent="0.15">
      <c r="A418" s="8" t="s">
        <v>982</v>
      </c>
      <c r="B418" s="9" t="s">
        <v>330</v>
      </c>
      <c r="C418" s="8" t="s">
        <v>1564</v>
      </c>
      <c r="D418" s="8" t="s">
        <v>1565</v>
      </c>
      <c r="E418" s="8" t="s">
        <v>228</v>
      </c>
      <c r="F418" s="8" t="s">
        <v>1566</v>
      </c>
      <c r="G418" s="10">
        <v>2021</v>
      </c>
      <c r="H418" s="9" t="s">
        <v>566</v>
      </c>
      <c r="I418" s="8" t="s">
        <v>491</v>
      </c>
      <c r="J418" s="34" t="s">
        <v>492</v>
      </c>
      <c r="K418" s="13">
        <f t="shared" si="17"/>
        <v>22</v>
      </c>
      <c r="L418" s="13">
        <f t="shared" si="18"/>
        <v>22</v>
      </c>
      <c r="M418" s="13"/>
      <c r="N418" s="13"/>
      <c r="O418" s="13"/>
      <c r="P418" s="13">
        <v>22</v>
      </c>
      <c r="Q418" s="13"/>
      <c r="R418" s="13"/>
      <c r="S418" s="13"/>
      <c r="T418" s="13"/>
      <c r="U418" s="13"/>
      <c r="V418" s="13"/>
      <c r="W418" s="13"/>
      <c r="X418" s="13"/>
      <c r="Y418" s="13"/>
      <c r="Z418" s="15" t="s">
        <v>567</v>
      </c>
      <c r="AA418" s="15" t="s">
        <v>137</v>
      </c>
      <c r="AB418" s="15" t="s">
        <v>138</v>
      </c>
      <c r="AC418" s="15" t="s">
        <v>138</v>
      </c>
      <c r="AD418" s="15" t="s">
        <v>138</v>
      </c>
      <c r="AE418" s="15" t="s">
        <v>138</v>
      </c>
      <c r="AF418" s="16">
        <v>30</v>
      </c>
      <c r="AG418" s="16">
        <v>161</v>
      </c>
      <c r="AH418" s="16">
        <v>30</v>
      </c>
      <c r="AI418" s="16">
        <v>161</v>
      </c>
      <c r="AJ418" s="15" t="s">
        <v>1555</v>
      </c>
      <c r="AK418" s="15" t="s">
        <v>1556</v>
      </c>
      <c r="AL418" s="8"/>
    </row>
    <row r="419" spans="1:38" s="3" customFormat="1" ht="75" customHeight="1" x14ac:dyDescent="0.15">
      <c r="A419" s="8" t="s">
        <v>1567</v>
      </c>
      <c r="B419" s="9" t="s">
        <v>1568</v>
      </c>
      <c r="C419" s="8" t="s">
        <v>1569</v>
      </c>
      <c r="D419" s="8" t="s">
        <v>1570</v>
      </c>
      <c r="E419" s="8" t="s">
        <v>195</v>
      </c>
      <c r="F419" s="8" t="s">
        <v>1571</v>
      </c>
      <c r="G419" s="10">
        <v>2021</v>
      </c>
      <c r="H419" s="9" t="s">
        <v>1572</v>
      </c>
      <c r="I419" s="8" t="s">
        <v>1573</v>
      </c>
      <c r="J419" s="9" t="s">
        <v>585</v>
      </c>
      <c r="K419" s="13">
        <f t="shared" si="17"/>
        <v>6</v>
      </c>
      <c r="L419" s="13">
        <f t="shared" si="18"/>
        <v>0</v>
      </c>
      <c r="M419" s="13"/>
      <c r="N419" s="13"/>
      <c r="O419" s="13"/>
      <c r="P419" s="13"/>
      <c r="Q419" s="13"/>
      <c r="R419" s="13">
        <v>6</v>
      </c>
      <c r="S419" s="13"/>
      <c r="T419" s="13"/>
      <c r="U419" s="13"/>
      <c r="V419" s="13"/>
      <c r="W419" s="13"/>
      <c r="X419" s="13"/>
      <c r="Y419" s="13"/>
      <c r="Z419" s="15" t="s">
        <v>136</v>
      </c>
      <c r="AA419" s="15" t="s">
        <v>137</v>
      </c>
      <c r="AB419" s="15" t="s">
        <v>138</v>
      </c>
      <c r="AC419" s="15" t="s">
        <v>138</v>
      </c>
      <c r="AD419" s="15" t="s">
        <v>138</v>
      </c>
      <c r="AE419" s="15" t="s">
        <v>138</v>
      </c>
      <c r="AF419" s="16">
        <v>53</v>
      </c>
      <c r="AG419" s="16">
        <v>160</v>
      </c>
      <c r="AH419" s="16">
        <v>324</v>
      </c>
      <c r="AI419" s="16">
        <v>1198</v>
      </c>
      <c r="AJ419" s="15" t="s">
        <v>1574</v>
      </c>
      <c r="AK419" s="15" t="s">
        <v>1575</v>
      </c>
      <c r="AL419" s="8"/>
    </row>
    <row r="420" spans="1:38" s="3" customFormat="1" ht="75" customHeight="1" x14ac:dyDescent="0.15">
      <c r="A420" s="8" t="s">
        <v>1567</v>
      </c>
      <c r="B420" s="9" t="s">
        <v>1568</v>
      </c>
      <c r="C420" s="8" t="s">
        <v>1576</v>
      </c>
      <c r="D420" s="8" t="s">
        <v>1570</v>
      </c>
      <c r="E420" s="8" t="s">
        <v>627</v>
      </c>
      <c r="F420" s="8" t="s">
        <v>1577</v>
      </c>
      <c r="G420" s="10">
        <v>2021</v>
      </c>
      <c r="H420" s="9" t="s">
        <v>1572</v>
      </c>
      <c r="I420" s="8" t="s">
        <v>1573</v>
      </c>
      <c r="J420" s="9" t="s">
        <v>585</v>
      </c>
      <c r="K420" s="13">
        <f t="shared" si="17"/>
        <v>6</v>
      </c>
      <c r="L420" s="13">
        <f t="shared" si="18"/>
        <v>0</v>
      </c>
      <c r="M420" s="13"/>
      <c r="N420" s="13"/>
      <c r="O420" s="13"/>
      <c r="P420" s="13"/>
      <c r="Q420" s="13"/>
      <c r="R420" s="13">
        <v>6</v>
      </c>
      <c r="S420" s="13"/>
      <c r="T420" s="13"/>
      <c r="U420" s="13"/>
      <c r="V420" s="13"/>
      <c r="W420" s="13"/>
      <c r="X420" s="13"/>
      <c r="Y420" s="13"/>
      <c r="Z420" s="15" t="s">
        <v>136</v>
      </c>
      <c r="AA420" s="15" t="s">
        <v>137</v>
      </c>
      <c r="AB420" s="15" t="s">
        <v>138</v>
      </c>
      <c r="AC420" s="15" t="s">
        <v>138</v>
      </c>
      <c r="AD420" s="15" t="s">
        <v>138</v>
      </c>
      <c r="AE420" s="15" t="s">
        <v>138</v>
      </c>
      <c r="AF420" s="16">
        <v>11</v>
      </c>
      <c r="AG420" s="16">
        <v>28</v>
      </c>
      <c r="AH420" s="16">
        <v>265</v>
      </c>
      <c r="AI420" s="16">
        <v>987</v>
      </c>
      <c r="AJ420" s="15" t="s">
        <v>1574</v>
      </c>
      <c r="AK420" s="15" t="s">
        <v>1575</v>
      </c>
      <c r="AL420" s="8"/>
    </row>
    <row r="421" spans="1:38" s="3" customFormat="1" ht="75" customHeight="1" x14ac:dyDescent="0.15">
      <c r="A421" s="8" t="s">
        <v>1567</v>
      </c>
      <c r="B421" s="9" t="s">
        <v>1568</v>
      </c>
      <c r="C421" s="8" t="s">
        <v>1578</v>
      </c>
      <c r="D421" s="8" t="s">
        <v>1579</v>
      </c>
      <c r="E421" s="8" t="s">
        <v>186</v>
      </c>
      <c r="F421" s="8" t="s">
        <v>429</v>
      </c>
      <c r="G421" s="10">
        <v>2021</v>
      </c>
      <c r="H421" s="9" t="s">
        <v>1572</v>
      </c>
      <c r="I421" s="8" t="s">
        <v>1573</v>
      </c>
      <c r="J421" s="9" t="s">
        <v>585</v>
      </c>
      <c r="K421" s="13">
        <f t="shared" si="17"/>
        <v>3</v>
      </c>
      <c r="L421" s="13">
        <f t="shared" si="18"/>
        <v>0</v>
      </c>
      <c r="M421" s="13"/>
      <c r="N421" s="13"/>
      <c r="O421" s="13"/>
      <c r="P421" s="13"/>
      <c r="Q421" s="13"/>
      <c r="R421" s="13">
        <v>3</v>
      </c>
      <c r="S421" s="13"/>
      <c r="T421" s="13"/>
      <c r="U421" s="13"/>
      <c r="V421" s="13"/>
      <c r="W421" s="13"/>
      <c r="X421" s="13"/>
      <c r="Y421" s="13"/>
      <c r="Z421" s="15" t="s">
        <v>136</v>
      </c>
      <c r="AA421" s="15" t="s">
        <v>137</v>
      </c>
      <c r="AB421" s="15" t="s">
        <v>138</v>
      </c>
      <c r="AC421" s="15" t="s">
        <v>138</v>
      </c>
      <c r="AD421" s="15" t="s">
        <v>138</v>
      </c>
      <c r="AE421" s="15" t="s">
        <v>138</v>
      </c>
      <c r="AF421" s="16">
        <v>16</v>
      </c>
      <c r="AG421" s="16">
        <v>50</v>
      </c>
      <c r="AH421" s="16">
        <v>436</v>
      </c>
      <c r="AI421" s="16">
        <v>1786</v>
      </c>
      <c r="AJ421" s="15" t="s">
        <v>1574</v>
      </c>
      <c r="AK421" s="15" t="s">
        <v>1580</v>
      </c>
      <c r="AL421" s="8"/>
    </row>
    <row r="422" spans="1:38" s="3" customFormat="1" ht="75" customHeight="1" x14ac:dyDescent="0.15">
      <c r="A422" s="8" t="s">
        <v>1567</v>
      </c>
      <c r="B422" s="9" t="s">
        <v>1568</v>
      </c>
      <c r="C422" s="8" t="s">
        <v>1581</v>
      </c>
      <c r="D422" s="8" t="s">
        <v>1579</v>
      </c>
      <c r="E422" s="8" t="s">
        <v>251</v>
      </c>
      <c r="F422" s="8" t="s">
        <v>1582</v>
      </c>
      <c r="G422" s="10">
        <v>2021</v>
      </c>
      <c r="H422" s="9" t="s">
        <v>1572</v>
      </c>
      <c r="I422" s="8" t="s">
        <v>1573</v>
      </c>
      <c r="J422" s="9" t="s">
        <v>585</v>
      </c>
      <c r="K422" s="13">
        <f t="shared" si="17"/>
        <v>3</v>
      </c>
      <c r="L422" s="13">
        <f t="shared" si="18"/>
        <v>0</v>
      </c>
      <c r="M422" s="13"/>
      <c r="N422" s="13"/>
      <c r="O422" s="13"/>
      <c r="P422" s="13"/>
      <c r="Q422" s="13"/>
      <c r="R422" s="13">
        <v>3</v>
      </c>
      <c r="S422" s="13"/>
      <c r="T422" s="13"/>
      <c r="U422" s="13"/>
      <c r="V422" s="13"/>
      <c r="W422" s="13"/>
      <c r="X422" s="13"/>
      <c r="Y422" s="13"/>
      <c r="Z422" s="15" t="s">
        <v>136</v>
      </c>
      <c r="AA422" s="15" t="s">
        <v>137</v>
      </c>
      <c r="AB422" s="15" t="s">
        <v>138</v>
      </c>
      <c r="AC422" s="15" t="s">
        <v>138</v>
      </c>
      <c r="AD422" s="15" t="s">
        <v>138</v>
      </c>
      <c r="AE422" s="15" t="s">
        <v>138</v>
      </c>
      <c r="AF422" s="16">
        <v>19</v>
      </c>
      <c r="AG422" s="16">
        <v>64</v>
      </c>
      <c r="AH422" s="16">
        <v>670</v>
      </c>
      <c r="AI422" s="16">
        <v>3154</v>
      </c>
      <c r="AJ422" s="15" t="s">
        <v>1574</v>
      </c>
      <c r="AK422" s="15" t="s">
        <v>1580</v>
      </c>
      <c r="AL422" s="8"/>
    </row>
    <row r="423" spans="1:38" s="3" customFormat="1" ht="75" customHeight="1" x14ac:dyDescent="0.15">
      <c r="A423" s="8" t="s">
        <v>1567</v>
      </c>
      <c r="B423" s="9" t="s">
        <v>1568</v>
      </c>
      <c r="C423" s="8" t="s">
        <v>1583</v>
      </c>
      <c r="D423" s="8" t="s">
        <v>1570</v>
      </c>
      <c r="E423" s="8" t="s">
        <v>251</v>
      </c>
      <c r="F423" s="8" t="s">
        <v>1282</v>
      </c>
      <c r="G423" s="10">
        <v>2021</v>
      </c>
      <c r="H423" s="9" t="s">
        <v>1572</v>
      </c>
      <c r="I423" s="8" t="s">
        <v>1573</v>
      </c>
      <c r="J423" s="9" t="s">
        <v>585</v>
      </c>
      <c r="K423" s="13">
        <f t="shared" si="17"/>
        <v>6</v>
      </c>
      <c r="L423" s="13">
        <f t="shared" si="18"/>
        <v>0</v>
      </c>
      <c r="M423" s="13"/>
      <c r="N423" s="13"/>
      <c r="O423" s="13"/>
      <c r="P423" s="13"/>
      <c r="Q423" s="13"/>
      <c r="R423" s="13">
        <v>6</v>
      </c>
      <c r="S423" s="13"/>
      <c r="T423" s="13"/>
      <c r="U423" s="13"/>
      <c r="V423" s="13"/>
      <c r="W423" s="13"/>
      <c r="X423" s="13"/>
      <c r="Y423" s="13"/>
      <c r="Z423" s="15" t="s">
        <v>136</v>
      </c>
      <c r="AA423" s="15" t="s">
        <v>137</v>
      </c>
      <c r="AB423" s="15" t="s">
        <v>138</v>
      </c>
      <c r="AC423" s="15" t="s">
        <v>138</v>
      </c>
      <c r="AD423" s="15" t="s">
        <v>138</v>
      </c>
      <c r="AE423" s="15" t="s">
        <v>138</v>
      </c>
      <c r="AF423" s="16">
        <v>20</v>
      </c>
      <c r="AG423" s="16">
        <v>60</v>
      </c>
      <c r="AH423" s="16">
        <v>446</v>
      </c>
      <c r="AI423" s="16">
        <v>1860</v>
      </c>
      <c r="AJ423" s="15" t="s">
        <v>1574</v>
      </c>
      <c r="AK423" s="15" t="s">
        <v>1575</v>
      </c>
      <c r="AL423" s="8"/>
    </row>
    <row r="424" spans="1:38" s="3" customFormat="1" ht="75" customHeight="1" x14ac:dyDescent="0.15">
      <c r="A424" s="8" t="s">
        <v>1567</v>
      </c>
      <c r="B424" s="9" t="s">
        <v>1568</v>
      </c>
      <c r="C424" s="8" t="s">
        <v>1584</v>
      </c>
      <c r="D424" s="8" t="s">
        <v>1579</v>
      </c>
      <c r="E424" s="8" t="s">
        <v>405</v>
      </c>
      <c r="F424" s="8" t="s">
        <v>1456</v>
      </c>
      <c r="G424" s="10">
        <v>2021</v>
      </c>
      <c r="H424" s="9" t="s">
        <v>1572</v>
      </c>
      <c r="I424" s="8" t="s">
        <v>1573</v>
      </c>
      <c r="J424" s="9" t="s">
        <v>585</v>
      </c>
      <c r="K424" s="13">
        <f t="shared" si="17"/>
        <v>3</v>
      </c>
      <c r="L424" s="13">
        <f t="shared" si="18"/>
        <v>0</v>
      </c>
      <c r="M424" s="13"/>
      <c r="N424" s="13"/>
      <c r="O424" s="13"/>
      <c r="P424" s="13"/>
      <c r="Q424" s="13"/>
      <c r="R424" s="13">
        <v>3</v>
      </c>
      <c r="S424" s="13"/>
      <c r="T424" s="13"/>
      <c r="U424" s="13"/>
      <c r="V424" s="13"/>
      <c r="W424" s="13"/>
      <c r="X424" s="13"/>
      <c r="Y424" s="13"/>
      <c r="Z424" s="15" t="s">
        <v>136</v>
      </c>
      <c r="AA424" s="15" t="s">
        <v>137</v>
      </c>
      <c r="AB424" s="15" t="s">
        <v>138</v>
      </c>
      <c r="AC424" s="15" t="s">
        <v>138</v>
      </c>
      <c r="AD424" s="15" t="s">
        <v>138</v>
      </c>
      <c r="AE424" s="15" t="s">
        <v>138</v>
      </c>
      <c r="AF424" s="16">
        <v>24</v>
      </c>
      <c r="AG424" s="16">
        <v>65</v>
      </c>
      <c r="AH424" s="16">
        <v>550</v>
      </c>
      <c r="AI424" s="16">
        <v>2139</v>
      </c>
      <c r="AJ424" s="15" t="s">
        <v>1574</v>
      </c>
      <c r="AK424" s="15" t="s">
        <v>1580</v>
      </c>
      <c r="AL424" s="8"/>
    </row>
    <row r="425" spans="1:38" s="3" customFormat="1" ht="75" customHeight="1" x14ac:dyDescent="0.15">
      <c r="A425" s="8" t="s">
        <v>1567</v>
      </c>
      <c r="B425" s="9" t="s">
        <v>1568</v>
      </c>
      <c r="C425" s="8" t="s">
        <v>1585</v>
      </c>
      <c r="D425" s="8" t="s">
        <v>1579</v>
      </c>
      <c r="E425" s="8" t="s">
        <v>214</v>
      </c>
      <c r="F425" s="8" t="s">
        <v>868</v>
      </c>
      <c r="G425" s="10">
        <v>2021</v>
      </c>
      <c r="H425" s="9" t="s">
        <v>1572</v>
      </c>
      <c r="I425" s="8" t="s">
        <v>1573</v>
      </c>
      <c r="J425" s="9" t="s">
        <v>585</v>
      </c>
      <c r="K425" s="13">
        <f t="shared" si="17"/>
        <v>3</v>
      </c>
      <c r="L425" s="13">
        <f t="shared" si="18"/>
        <v>0</v>
      </c>
      <c r="M425" s="13"/>
      <c r="N425" s="13"/>
      <c r="O425" s="13"/>
      <c r="P425" s="13"/>
      <c r="Q425" s="13"/>
      <c r="R425" s="13">
        <v>3</v>
      </c>
      <c r="S425" s="13"/>
      <c r="T425" s="13"/>
      <c r="U425" s="13"/>
      <c r="V425" s="13"/>
      <c r="W425" s="13"/>
      <c r="X425" s="13"/>
      <c r="Y425" s="13"/>
      <c r="Z425" s="15" t="s">
        <v>136</v>
      </c>
      <c r="AA425" s="15" t="s">
        <v>137</v>
      </c>
      <c r="AB425" s="15" t="s">
        <v>138</v>
      </c>
      <c r="AC425" s="15" t="s">
        <v>138</v>
      </c>
      <c r="AD425" s="15" t="s">
        <v>138</v>
      </c>
      <c r="AE425" s="15" t="s">
        <v>138</v>
      </c>
      <c r="AF425" s="16">
        <v>8</v>
      </c>
      <c r="AG425" s="16">
        <v>13</v>
      </c>
      <c r="AH425" s="16">
        <v>256</v>
      </c>
      <c r="AI425" s="16">
        <v>685</v>
      </c>
      <c r="AJ425" s="15" t="s">
        <v>1574</v>
      </c>
      <c r="AK425" s="15" t="s">
        <v>1580</v>
      </c>
      <c r="AL425" s="8"/>
    </row>
    <row r="426" spans="1:38" s="3" customFormat="1" ht="75" customHeight="1" x14ac:dyDescent="0.15">
      <c r="A426" s="8" t="s">
        <v>1567</v>
      </c>
      <c r="B426" s="9" t="s">
        <v>1568</v>
      </c>
      <c r="C426" s="8" t="s">
        <v>1586</v>
      </c>
      <c r="D426" s="8" t="s">
        <v>1579</v>
      </c>
      <c r="E426" s="8" t="s">
        <v>214</v>
      </c>
      <c r="F426" s="8" t="s">
        <v>1587</v>
      </c>
      <c r="G426" s="10">
        <v>2021</v>
      </c>
      <c r="H426" s="9" t="s">
        <v>1572</v>
      </c>
      <c r="I426" s="8" t="s">
        <v>1573</v>
      </c>
      <c r="J426" s="9" t="s">
        <v>585</v>
      </c>
      <c r="K426" s="13">
        <f t="shared" si="17"/>
        <v>3</v>
      </c>
      <c r="L426" s="13">
        <f t="shared" si="18"/>
        <v>0</v>
      </c>
      <c r="M426" s="13"/>
      <c r="N426" s="13"/>
      <c r="O426" s="13"/>
      <c r="P426" s="13"/>
      <c r="Q426" s="13"/>
      <c r="R426" s="13">
        <v>3</v>
      </c>
      <c r="S426" s="13"/>
      <c r="T426" s="13"/>
      <c r="U426" s="13"/>
      <c r="V426" s="13"/>
      <c r="W426" s="13"/>
      <c r="X426" s="13"/>
      <c r="Y426" s="13"/>
      <c r="Z426" s="15" t="s">
        <v>136</v>
      </c>
      <c r="AA426" s="15" t="s">
        <v>137</v>
      </c>
      <c r="AB426" s="15" t="s">
        <v>138</v>
      </c>
      <c r="AC426" s="15" t="s">
        <v>138</v>
      </c>
      <c r="AD426" s="15" t="s">
        <v>138</v>
      </c>
      <c r="AE426" s="15" t="s">
        <v>138</v>
      </c>
      <c r="AF426" s="16">
        <v>11</v>
      </c>
      <c r="AG426" s="16">
        <v>19</v>
      </c>
      <c r="AH426" s="16">
        <v>405</v>
      </c>
      <c r="AI426" s="16">
        <v>1502</v>
      </c>
      <c r="AJ426" s="15" t="s">
        <v>1574</v>
      </c>
      <c r="AK426" s="15" t="s">
        <v>1580</v>
      </c>
      <c r="AL426" s="8"/>
    </row>
    <row r="427" spans="1:38" s="3" customFormat="1" ht="75" customHeight="1" x14ac:dyDescent="0.15">
      <c r="A427" s="8" t="s">
        <v>1567</v>
      </c>
      <c r="B427" s="9" t="s">
        <v>1568</v>
      </c>
      <c r="C427" s="8" t="s">
        <v>1588</v>
      </c>
      <c r="D427" s="8" t="s">
        <v>1570</v>
      </c>
      <c r="E427" s="8" t="s">
        <v>214</v>
      </c>
      <c r="F427" s="8" t="s">
        <v>1589</v>
      </c>
      <c r="G427" s="10">
        <v>2021</v>
      </c>
      <c r="H427" s="9" t="s">
        <v>1572</v>
      </c>
      <c r="I427" s="8" t="s">
        <v>1573</v>
      </c>
      <c r="J427" s="9" t="s">
        <v>585</v>
      </c>
      <c r="K427" s="13">
        <f t="shared" si="17"/>
        <v>6</v>
      </c>
      <c r="L427" s="13">
        <f t="shared" si="18"/>
        <v>0</v>
      </c>
      <c r="M427" s="13"/>
      <c r="N427" s="13"/>
      <c r="O427" s="13"/>
      <c r="P427" s="13"/>
      <c r="Q427" s="13"/>
      <c r="R427" s="13">
        <v>6</v>
      </c>
      <c r="S427" s="13"/>
      <c r="T427" s="13"/>
      <c r="U427" s="13"/>
      <c r="V427" s="13"/>
      <c r="W427" s="13"/>
      <c r="X427" s="13"/>
      <c r="Y427" s="13"/>
      <c r="Z427" s="15" t="s">
        <v>136</v>
      </c>
      <c r="AA427" s="15" t="s">
        <v>137</v>
      </c>
      <c r="AB427" s="15" t="s">
        <v>138</v>
      </c>
      <c r="AC427" s="15" t="s">
        <v>138</v>
      </c>
      <c r="AD427" s="15" t="s">
        <v>138</v>
      </c>
      <c r="AE427" s="15" t="s">
        <v>138</v>
      </c>
      <c r="AF427" s="16">
        <v>2</v>
      </c>
      <c r="AG427" s="16">
        <v>3</v>
      </c>
      <c r="AH427" s="16">
        <v>320</v>
      </c>
      <c r="AI427" s="16">
        <v>1121</v>
      </c>
      <c r="AJ427" s="15" t="s">
        <v>1574</v>
      </c>
      <c r="AK427" s="15" t="s">
        <v>1575</v>
      </c>
      <c r="AL427" s="8"/>
    </row>
    <row r="428" spans="1:38" s="3" customFormat="1" ht="75" customHeight="1" x14ac:dyDescent="0.15">
      <c r="A428" s="8" t="s">
        <v>1567</v>
      </c>
      <c r="B428" s="9" t="s">
        <v>1568</v>
      </c>
      <c r="C428" s="8" t="s">
        <v>1590</v>
      </c>
      <c r="D428" s="8" t="s">
        <v>1579</v>
      </c>
      <c r="E428" s="8" t="s">
        <v>214</v>
      </c>
      <c r="F428" s="8" t="s">
        <v>1591</v>
      </c>
      <c r="G428" s="10">
        <v>2021</v>
      </c>
      <c r="H428" s="9" t="s">
        <v>1572</v>
      </c>
      <c r="I428" s="8" t="s">
        <v>1573</v>
      </c>
      <c r="J428" s="9" t="s">
        <v>585</v>
      </c>
      <c r="K428" s="13">
        <f t="shared" si="17"/>
        <v>3</v>
      </c>
      <c r="L428" s="13">
        <f t="shared" si="18"/>
        <v>0</v>
      </c>
      <c r="M428" s="13"/>
      <c r="N428" s="13"/>
      <c r="O428" s="13"/>
      <c r="P428" s="13"/>
      <c r="Q428" s="13"/>
      <c r="R428" s="13">
        <v>3</v>
      </c>
      <c r="S428" s="13"/>
      <c r="T428" s="13"/>
      <c r="U428" s="13"/>
      <c r="V428" s="13"/>
      <c r="W428" s="13"/>
      <c r="X428" s="13"/>
      <c r="Y428" s="13"/>
      <c r="Z428" s="15" t="s">
        <v>136</v>
      </c>
      <c r="AA428" s="15" t="s">
        <v>137</v>
      </c>
      <c r="AB428" s="15" t="s">
        <v>138</v>
      </c>
      <c r="AC428" s="15" t="s">
        <v>138</v>
      </c>
      <c r="AD428" s="15" t="s">
        <v>138</v>
      </c>
      <c r="AE428" s="15" t="s">
        <v>138</v>
      </c>
      <c r="AF428" s="16">
        <v>3</v>
      </c>
      <c r="AG428" s="16">
        <v>3</v>
      </c>
      <c r="AH428" s="16">
        <v>268</v>
      </c>
      <c r="AI428" s="16">
        <v>856</v>
      </c>
      <c r="AJ428" s="15" t="s">
        <v>1574</v>
      </c>
      <c r="AK428" s="15" t="s">
        <v>1580</v>
      </c>
      <c r="AL428" s="8"/>
    </row>
    <row r="429" spans="1:38" s="3" customFormat="1" ht="75" customHeight="1" x14ac:dyDescent="0.15">
      <c r="A429" s="8" t="s">
        <v>1567</v>
      </c>
      <c r="B429" s="9" t="s">
        <v>1568</v>
      </c>
      <c r="C429" s="8" t="s">
        <v>1592</v>
      </c>
      <c r="D429" s="8" t="s">
        <v>1579</v>
      </c>
      <c r="E429" s="8" t="s">
        <v>533</v>
      </c>
      <c r="F429" s="8" t="s">
        <v>1593</v>
      </c>
      <c r="G429" s="10">
        <v>2021</v>
      </c>
      <c r="H429" s="9" t="s">
        <v>1572</v>
      </c>
      <c r="I429" s="8" t="s">
        <v>1573</v>
      </c>
      <c r="J429" s="9" t="s">
        <v>585</v>
      </c>
      <c r="K429" s="13">
        <f t="shared" si="17"/>
        <v>3</v>
      </c>
      <c r="L429" s="13">
        <f t="shared" si="18"/>
        <v>0</v>
      </c>
      <c r="M429" s="13"/>
      <c r="N429" s="13"/>
      <c r="O429" s="13"/>
      <c r="P429" s="13"/>
      <c r="Q429" s="13"/>
      <c r="R429" s="13">
        <v>3</v>
      </c>
      <c r="S429" s="13"/>
      <c r="T429" s="13"/>
      <c r="U429" s="13"/>
      <c r="V429" s="13"/>
      <c r="W429" s="13"/>
      <c r="X429" s="13"/>
      <c r="Y429" s="13"/>
      <c r="Z429" s="15" t="s">
        <v>136</v>
      </c>
      <c r="AA429" s="15" t="s">
        <v>137</v>
      </c>
      <c r="AB429" s="15" t="s">
        <v>138</v>
      </c>
      <c r="AC429" s="15" t="s">
        <v>138</v>
      </c>
      <c r="AD429" s="15" t="s">
        <v>138</v>
      </c>
      <c r="AE429" s="15" t="s">
        <v>138</v>
      </c>
      <c r="AF429" s="16">
        <v>56</v>
      </c>
      <c r="AG429" s="16">
        <v>167</v>
      </c>
      <c r="AH429" s="16">
        <v>1065</v>
      </c>
      <c r="AI429" s="16">
        <v>4093</v>
      </c>
      <c r="AJ429" s="15" t="s">
        <v>1574</v>
      </c>
      <c r="AK429" s="15" t="s">
        <v>1580</v>
      </c>
      <c r="AL429" s="8"/>
    </row>
    <row r="430" spans="1:38" s="3" customFormat="1" ht="75" customHeight="1" x14ac:dyDescent="0.15">
      <c r="A430" s="8" t="s">
        <v>1594</v>
      </c>
      <c r="B430" s="9" t="s">
        <v>1594</v>
      </c>
      <c r="C430" s="8" t="s">
        <v>1595</v>
      </c>
      <c r="D430" s="8" t="s">
        <v>1596</v>
      </c>
      <c r="E430" s="8" t="s">
        <v>973</v>
      </c>
      <c r="F430" s="8" t="s">
        <v>973</v>
      </c>
      <c r="G430" s="10">
        <v>2021</v>
      </c>
      <c r="H430" s="9" t="s">
        <v>566</v>
      </c>
      <c r="I430" s="8" t="s">
        <v>491</v>
      </c>
      <c r="J430" s="34" t="s">
        <v>492</v>
      </c>
      <c r="K430" s="13">
        <f t="shared" si="17"/>
        <v>80</v>
      </c>
      <c r="L430" s="13">
        <f t="shared" si="18"/>
        <v>80</v>
      </c>
      <c r="M430" s="13">
        <v>10</v>
      </c>
      <c r="N430" s="13">
        <v>10</v>
      </c>
      <c r="O430" s="13">
        <v>10</v>
      </c>
      <c r="P430" s="13">
        <v>50</v>
      </c>
      <c r="Q430" s="13"/>
      <c r="R430" s="13"/>
      <c r="S430" s="13"/>
      <c r="T430" s="13"/>
      <c r="U430" s="13"/>
      <c r="V430" s="13"/>
      <c r="W430" s="13"/>
      <c r="X430" s="13"/>
      <c r="Y430" s="13"/>
      <c r="Z430" s="15" t="s">
        <v>136</v>
      </c>
      <c r="AA430" s="15" t="s">
        <v>137</v>
      </c>
      <c r="AB430" s="15" t="s">
        <v>138</v>
      </c>
      <c r="AC430" s="15" t="s">
        <v>138</v>
      </c>
      <c r="AD430" s="15" t="s">
        <v>138</v>
      </c>
      <c r="AE430" s="15" t="s">
        <v>138</v>
      </c>
      <c r="AF430" s="16">
        <v>0</v>
      </c>
      <c r="AG430" s="16">
        <v>0</v>
      </c>
      <c r="AH430" s="16">
        <v>0</v>
      </c>
      <c r="AI430" s="16">
        <v>0</v>
      </c>
      <c r="AJ430" s="15" t="s">
        <v>1597</v>
      </c>
      <c r="AK430" s="15" t="s">
        <v>1598</v>
      </c>
      <c r="AL430" s="8"/>
    </row>
    <row r="431" spans="1:38" s="3" customFormat="1" ht="75" customHeight="1" x14ac:dyDescent="0.15">
      <c r="A431" s="8" t="s">
        <v>1594</v>
      </c>
      <c r="B431" s="9" t="s">
        <v>1594</v>
      </c>
      <c r="C431" s="8" t="s">
        <v>1599</v>
      </c>
      <c r="D431" s="8" t="s">
        <v>1600</v>
      </c>
      <c r="E431" s="8" t="s">
        <v>973</v>
      </c>
      <c r="F431" s="8" t="s">
        <v>973</v>
      </c>
      <c r="G431" s="10">
        <v>2021</v>
      </c>
      <c r="H431" s="9" t="s">
        <v>334</v>
      </c>
      <c r="I431" s="8" t="s">
        <v>335</v>
      </c>
      <c r="J431" s="9" t="s">
        <v>336</v>
      </c>
      <c r="K431" s="13">
        <f t="shared" si="17"/>
        <v>180</v>
      </c>
      <c r="L431" s="13">
        <f t="shared" si="18"/>
        <v>180</v>
      </c>
      <c r="M431" s="13"/>
      <c r="N431" s="13"/>
      <c r="O431" s="13"/>
      <c r="P431" s="13">
        <v>180</v>
      </c>
      <c r="Q431" s="13"/>
      <c r="R431" s="13"/>
      <c r="S431" s="13"/>
      <c r="T431" s="13"/>
      <c r="U431" s="13"/>
      <c r="V431" s="13"/>
      <c r="W431" s="13"/>
      <c r="X431" s="13"/>
      <c r="Y431" s="13"/>
      <c r="Z431" s="15" t="s">
        <v>136</v>
      </c>
      <c r="AA431" s="15" t="s">
        <v>137</v>
      </c>
      <c r="AB431" s="15" t="s">
        <v>138</v>
      </c>
      <c r="AC431" s="15" t="s">
        <v>138</v>
      </c>
      <c r="AD431" s="15" t="s">
        <v>138</v>
      </c>
      <c r="AE431" s="15" t="s">
        <v>138</v>
      </c>
      <c r="AF431" s="16">
        <v>0</v>
      </c>
      <c r="AG431" s="16">
        <v>0</v>
      </c>
      <c r="AH431" s="16">
        <v>0</v>
      </c>
      <c r="AI431" s="16">
        <v>0</v>
      </c>
      <c r="AJ431" s="15" t="s">
        <v>1597</v>
      </c>
      <c r="AK431" s="15" t="s">
        <v>1598</v>
      </c>
      <c r="AL431" s="8"/>
    </row>
    <row r="432" spans="1:38" s="3" customFormat="1" ht="75" customHeight="1" x14ac:dyDescent="0.15">
      <c r="A432" s="8" t="s">
        <v>1594</v>
      </c>
      <c r="B432" s="9" t="s">
        <v>1594</v>
      </c>
      <c r="C432" s="8" t="s">
        <v>1601</v>
      </c>
      <c r="D432" s="8" t="s">
        <v>1602</v>
      </c>
      <c r="E432" s="8" t="s">
        <v>155</v>
      </c>
      <c r="F432" s="8" t="s">
        <v>155</v>
      </c>
      <c r="G432" s="10">
        <v>2021</v>
      </c>
      <c r="H432" s="9" t="s">
        <v>133</v>
      </c>
      <c r="I432" s="8" t="s">
        <v>134</v>
      </c>
      <c r="J432" s="34" t="s">
        <v>135</v>
      </c>
      <c r="K432" s="13">
        <f t="shared" si="17"/>
        <v>16</v>
      </c>
      <c r="L432" s="13">
        <f t="shared" si="18"/>
        <v>16</v>
      </c>
      <c r="M432" s="13"/>
      <c r="N432" s="13"/>
      <c r="O432" s="13">
        <v>16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5" t="s">
        <v>136</v>
      </c>
      <c r="AA432" s="15" t="s">
        <v>137</v>
      </c>
      <c r="AB432" s="15" t="s">
        <v>138</v>
      </c>
      <c r="AC432" s="15" t="s">
        <v>138</v>
      </c>
      <c r="AD432" s="15" t="s">
        <v>138</v>
      </c>
      <c r="AE432" s="15" t="s">
        <v>138</v>
      </c>
      <c r="AF432" s="16">
        <v>50</v>
      </c>
      <c r="AG432" s="16">
        <v>162</v>
      </c>
      <c r="AH432" s="16">
        <v>5500</v>
      </c>
      <c r="AI432" s="16">
        <v>16500</v>
      </c>
      <c r="AJ432" s="15" t="s">
        <v>281</v>
      </c>
      <c r="AK432" s="15" t="s">
        <v>1603</v>
      </c>
      <c r="AL432" s="8"/>
    </row>
  </sheetData>
  <autoFilter ref="A6:AL432" xr:uid="{00000000-0009-0000-0000-000001000000}"/>
  <mergeCells count="27">
    <mergeCell ref="AE4:AE6"/>
    <mergeCell ref="AJ4:AJ6"/>
    <mergeCell ref="AK4:AK6"/>
    <mergeCell ref="AL4:AL6"/>
    <mergeCell ref="AF4:AG5"/>
    <mergeCell ref="AH4:AI5"/>
    <mergeCell ref="Z4:Z6"/>
    <mergeCell ref="AA4:AA6"/>
    <mergeCell ref="AB4:AB6"/>
    <mergeCell ref="AC4:AC6"/>
    <mergeCell ref="AD4:AD6"/>
    <mergeCell ref="A3:AL3"/>
    <mergeCell ref="E4:F4"/>
    <mergeCell ref="K4:Y4"/>
    <mergeCell ref="L5:P5"/>
    <mergeCell ref="Q5:Y5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5:K6"/>
  </mergeCells>
  <phoneticPr fontId="19" type="noConversion"/>
  <dataValidations count="4">
    <dataValidation type="list" allowBlank="1" showInputMessage="1" showErrorMessage="1" sqref="G3 Z3:AE3 Z116:Z117 O389 Z111:Z114 Z120:Z121" xr:uid="{00000000-0002-0000-0100-000000000000}">
      <formula1>#REF!</formula1>
    </dataValidation>
    <dataValidation type="list" allowBlank="1" showInputMessage="1" showErrorMessage="1" sqref="B113:D113 B114:B116 B120 B109:B112 B216:B258" xr:uid="{00000000-0002-0000-0100-000001000000}">
      <formula1>INDIRECT($A109)</formula1>
    </dataValidation>
    <dataValidation type="list" allowBlank="1" showInputMessage="1" showErrorMessage="1" sqref="AA116:AD117 AA120:AD121 AA111:AD114" xr:uid="{00000000-0002-0000-0100-000003000000}">
      <formula1>$AM$59:$AM$60</formula1>
    </dataValidation>
    <dataValidation allowBlank="1" showInputMessage="1" sqref="N307 O308 C311:F311 AF311:AK311 D316:F316 N316 R316 AF316:AK316 AJ317:AK318 AF319:AK319 AJ320:AK321 C324:F324 P324 R324 AF324:AK324 C381:F381 P381 AF381:AK381 N311:N313 R307:R308 R311:R313 R381:R387 C307:F308 AF307:AK308 D312:F313" xr:uid="{00000000-0002-0000-0100-000004000000}"/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'F:\Users\Administrator\Documents\WeChat Files\wangguojing347814\FileStorage\File\2020-12\[人社局2021_年度县级脱贫攻坚项目库(1) - 副本.xlsx]数据源'!#REF!</xm:f>
          </x14:formula1>
          <xm:sqref>A116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2021年项目库汇总表（最终）</vt:lpstr>
      <vt:lpstr>2021年项目库明细表（最终）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2021-10-20T08:14:00Z</dcterms:created>
  <dcterms:modified xsi:type="dcterms:W3CDTF">2021-11-19T07:08:45Z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F6B87C41CBBB446FA1888524986DB105</vt:lpwstr>
  </property>
  <property fmtid="{D5CDD505-2E9C-101B-9397-08002B2CF9AE}" pid="3" name="KSOProductBuildVer">
    <vt:lpwstr>2052-11.1.0.10938</vt:lpwstr>
  </property>
</Properties>
</file>