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8595" tabRatio="912" activeTab="0"/>
  </bookViews>
  <sheets>
    <sheet name="封面" sheetId="1" r:id="rId1"/>
    <sheet name="目录" sheetId="2" r:id="rId2"/>
    <sheet name="总表" sheetId="3" r:id="rId3"/>
    <sheet name="农村经济（一）" sheetId="4" r:id="rId4"/>
    <sheet name="农村经济（二）" sheetId="5" r:id="rId5"/>
    <sheet name="农村经济（三）" sheetId="6" r:id="rId6"/>
    <sheet name="固定资产" sheetId="7" r:id="rId7"/>
    <sheet name="2013年重点建设项目计划" sheetId="8" r:id="rId8"/>
    <sheet name="2013年重点续建项目" sheetId="9" r:id="rId9"/>
    <sheet name="2013年重点新建项目" sheetId="10" r:id="rId10"/>
    <sheet name="2013年重点前期项目" sheetId="11" r:id="rId11"/>
    <sheet name="工业增加值" sheetId="12" r:id="rId12"/>
    <sheet name="财政收入计划" sheetId="13" r:id="rId13"/>
    <sheet name="社会发展计划" sheetId="14" r:id="rId14"/>
    <sheet name="资源节约" sheetId="15" r:id="rId15"/>
  </sheets>
  <externalReferences>
    <externalReference r:id="rId18"/>
    <externalReference r:id="rId19"/>
  </externalReferences>
  <definedNames>
    <definedName name="_Fill" hidden="1">'[1]eqpmad2'!#REF!</definedName>
    <definedName name="AUTO_ACTIVATE" localSheetId="8" hidden="1">'[2]Macro1'!$A$2</definedName>
    <definedName name="HWSheet">1</definedName>
    <definedName name="Module.Prix_SMC">[0]!Module.Prix_SMC</definedName>
    <definedName name="_xlnm.Print_Titles" localSheetId="10">'2013年重点前期项目'!$1:$2</definedName>
    <definedName name="_xlnm.Print_Titles" localSheetId="9">'2013年重点新建项目'!$1:$4</definedName>
    <definedName name="_xlnm.Print_Titles" localSheetId="8">'2013年重点续建项目'!$1:$4</definedName>
    <definedName name="_xlnm.Print_Titles" localSheetId="13">'社会发展计划'!$1:$2</definedName>
  </definedNames>
  <calcPr fullCalcOnLoad="1"/>
</workbook>
</file>

<file path=xl/sharedStrings.xml><?xml version="1.0" encoding="utf-8"?>
<sst xmlns="http://schemas.openxmlformats.org/spreadsheetml/2006/main" count="674" uniqueCount="441">
  <si>
    <t>目　　　　录</t>
  </si>
  <si>
    <t>1</t>
  </si>
  <si>
    <t>指标名称</t>
  </si>
  <si>
    <t>计算单位</t>
  </si>
  <si>
    <t>备注</t>
  </si>
  <si>
    <t>一、全县生产总值</t>
  </si>
  <si>
    <t>亿元</t>
  </si>
  <si>
    <t xml:space="preserve">    其中：第一产业</t>
  </si>
  <si>
    <t xml:space="preserve">          第二产业</t>
  </si>
  <si>
    <t xml:space="preserve">          　 工业</t>
  </si>
  <si>
    <t xml:space="preserve">          第三产业</t>
  </si>
  <si>
    <t>二、全社会固定资产投资</t>
  </si>
  <si>
    <t>三、财政收入</t>
  </si>
  <si>
    <t xml:space="preserve">    其中：地方财政收入</t>
  </si>
  <si>
    <t>四、社会消费品零售总额</t>
  </si>
  <si>
    <t>五、城镇居民家庭人均可支配收入</t>
  </si>
  <si>
    <t>元</t>
  </si>
  <si>
    <t>六、农村居民家庭人均纯收入</t>
  </si>
  <si>
    <t>七、就业</t>
  </si>
  <si>
    <t xml:space="preserve">    </t>
  </si>
  <si>
    <t xml:space="preserve">    1、城镇新增就业人数</t>
  </si>
  <si>
    <t>人</t>
  </si>
  <si>
    <t xml:space="preserve">    2、城镇登记失业率</t>
  </si>
  <si>
    <t>%</t>
  </si>
  <si>
    <t>八、人口自然增长率</t>
  </si>
  <si>
    <t>‰</t>
  </si>
  <si>
    <t>九、资源节约和环境保护</t>
  </si>
  <si>
    <t xml:space="preserve">    1、单位GDP能耗</t>
  </si>
  <si>
    <t>吨标煤/万元</t>
  </si>
  <si>
    <t xml:space="preserve">    2、化学需氧量排放</t>
  </si>
  <si>
    <t>吨</t>
  </si>
  <si>
    <t xml:space="preserve">    3、二氧化硫排放</t>
  </si>
  <si>
    <t>乡镇名称</t>
  </si>
  <si>
    <t>粮食总产量             （吨）</t>
  </si>
  <si>
    <t>三个百树工程                                                                                                    （万株）</t>
  </si>
  <si>
    <t>农民人均纯收入                    （元）</t>
  </si>
  <si>
    <t>合计</t>
  </si>
  <si>
    <t>张家畔镇</t>
  </si>
  <si>
    <t>东 坑 镇</t>
  </si>
  <si>
    <t>青阳岔镇</t>
  </si>
  <si>
    <t>宁条梁镇</t>
  </si>
  <si>
    <t>周 河 镇</t>
  </si>
  <si>
    <t>红墩界镇</t>
  </si>
  <si>
    <t>杨桥畔镇</t>
  </si>
  <si>
    <t>王渠则镇</t>
  </si>
  <si>
    <t>中山涧镇</t>
  </si>
  <si>
    <t>龙 洲 乡</t>
  </si>
  <si>
    <t>海则滩乡</t>
  </si>
  <si>
    <t>黄蒿界乡</t>
  </si>
  <si>
    <t>席麻湾乡</t>
  </si>
  <si>
    <t>大路沟乡</t>
  </si>
  <si>
    <t>乔沟湾乡</t>
  </si>
  <si>
    <t>小 河 乡</t>
  </si>
  <si>
    <t>天赐湾乡</t>
  </si>
  <si>
    <t>高家沟乡</t>
  </si>
  <si>
    <t>五里湾乡</t>
  </si>
  <si>
    <t>杨米涧乡</t>
  </si>
  <si>
    <t>新 城 乡</t>
  </si>
  <si>
    <t>镇 靖 乡</t>
  </si>
  <si>
    <t>新桥农场</t>
  </si>
  <si>
    <t>新增治理水土流失面积                                                                                                   （平方公里）</t>
  </si>
  <si>
    <t>农村沼气建设                 （口）</t>
  </si>
  <si>
    <t>合  计</t>
  </si>
  <si>
    <t>农机科技示范村            （个）</t>
  </si>
  <si>
    <t>农机科技示范户            （户）</t>
  </si>
  <si>
    <t>推广农机具                （台）</t>
  </si>
  <si>
    <t>地膜玉米推广面积                （亩）</t>
  </si>
  <si>
    <t>单位：亿元</t>
  </si>
  <si>
    <t>总投资</t>
  </si>
  <si>
    <t>县本级投资</t>
  </si>
  <si>
    <t>企业名称</t>
  </si>
  <si>
    <t>一、中省市工业企业</t>
  </si>
  <si>
    <t xml:space="preserve">    长庆公司</t>
  </si>
  <si>
    <t xml:space="preserve">    榆林炼油厂</t>
  </si>
  <si>
    <t xml:space="preserve">    靖边采油厂</t>
  </si>
  <si>
    <t xml:space="preserve">    电力</t>
  </si>
  <si>
    <t>二、县属工业企业</t>
  </si>
  <si>
    <t>地方财政收入</t>
  </si>
  <si>
    <t>单位</t>
  </si>
  <si>
    <t>一、人口</t>
  </si>
  <si>
    <t xml:space="preserve">    人口年末到达数（常住人口）</t>
  </si>
  <si>
    <t xml:space="preserve">    出生人数</t>
  </si>
  <si>
    <t xml:space="preserve">    出生率</t>
  </si>
  <si>
    <t>二、教育</t>
  </si>
  <si>
    <t xml:space="preserve">    高中阶段毛入学率</t>
  </si>
  <si>
    <t xml:space="preserve">    初中三阶段保留率</t>
  </si>
  <si>
    <t xml:space="preserve">    普通高中招生数</t>
  </si>
  <si>
    <t xml:space="preserve">    普通高中毕业生数</t>
  </si>
  <si>
    <t xml:space="preserve">    普通高中在校生数</t>
  </si>
  <si>
    <t xml:space="preserve">    普通初中招生数</t>
  </si>
  <si>
    <t xml:space="preserve">    普通初中毕业生数</t>
  </si>
  <si>
    <t xml:space="preserve">    普通初中在校生数</t>
  </si>
  <si>
    <t xml:space="preserve">    职业中学招生数</t>
  </si>
  <si>
    <t xml:space="preserve">    职业中学毕业生数</t>
  </si>
  <si>
    <t xml:space="preserve">    职业中学在校生数</t>
  </si>
  <si>
    <t xml:space="preserve">    小学招生数</t>
  </si>
  <si>
    <t xml:space="preserve">    小学毕业生数</t>
  </si>
  <si>
    <t xml:space="preserve">    小学在校生数</t>
  </si>
  <si>
    <t xml:space="preserve">三、卫生保健 </t>
  </si>
  <si>
    <t xml:space="preserve">    千人口病床数</t>
  </si>
  <si>
    <t>张</t>
  </si>
  <si>
    <t xml:space="preserve">    卫生保健合格率</t>
  </si>
  <si>
    <t xml:space="preserve">    乡镇计划免疫达标率</t>
  </si>
  <si>
    <t xml:space="preserve">    农村自来水普及率</t>
  </si>
  <si>
    <t>四、劳动就业与社会保障</t>
  </si>
  <si>
    <t xml:space="preserve">    城镇新增就业人数</t>
  </si>
  <si>
    <t xml:space="preserve">    城镇登记失业率</t>
  </si>
  <si>
    <t xml:space="preserve">    城镇职工参加基本养老保险人数</t>
  </si>
  <si>
    <t xml:space="preserve">    城镇职工参加基本医疗保险人数</t>
  </si>
  <si>
    <t xml:space="preserve">    城镇职工参加失业保险人数</t>
  </si>
  <si>
    <t xml:space="preserve">    城镇职工参加工伤保险人数</t>
  </si>
  <si>
    <t xml:space="preserve">    农村居民最低生活保障人数</t>
  </si>
  <si>
    <t xml:space="preserve">    城镇居民最低生活保障人数</t>
  </si>
  <si>
    <t>五、广播电视</t>
  </si>
  <si>
    <t xml:space="preserve">    广播人口综合覆盖率</t>
  </si>
  <si>
    <t xml:space="preserve">    电视综合人口覆盖率</t>
  </si>
  <si>
    <t>六、居民收入</t>
  </si>
  <si>
    <t xml:space="preserve">    城镇居民人均可支配收入</t>
  </si>
  <si>
    <t xml:space="preserve">    农村居民人均纯收入</t>
  </si>
  <si>
    <t>一、资源节约</t>
  </si>
  <si>
    <t>每万元地区生产总值能耗</t>
  </si>
  <si>
    <t>吨标准煤</t>
  </si>
  <si>
    <t>二、污染物排放总量控制和污染治理</t>
  </si>
  <si>
    <t>2、二氧化硫排放量</t>
  </si>
  <si>
    <t xml:space="preserve">三、生态环境保护与建设 </t>
  </si>
  <si>
    <t>新增水土流失综合治理面积</t>
  </si>
  <si>
    <t>平方公里</t>
  </si>
  <si>
    <t>2011年实际</t>
  </si>
  <si>
    <t>项目名称</t>
  </si>
  <si>
    <t>建设地点</t>
  </si>
  <si>
    <t>建设起止年限</t>
  </si>
  <si>
    <t>序号</t>
  </si>
  <si>
    <t>投资主体</t>
  </si>
  <si>
    <t>建设规模</t>
  </si>
  <si>
    <t>总投资    (万元)</t>
  </si>
  <si>
    <t>年度计划</t>
  </si>
  <si>
    <t>年度投资</t>
  </si>
  <si>
    <t>形象进度</t>
  </si>
  <si>
    <t>完成年度计划任务</t>
  </si>
  <si>
    <t>县境内</t>
  </si>
  <si>
    <t>2012-2013</t>
  </si>
  <si>
    <t>榆林炼油厂</t>
  </si>
  <si>
    <t>煤-油共炼试验示范项目</t>
  </si>
  <si>
    <t>陕西华电风力发电有限公司</t>
  </si>
  <si>
    <t>黄河上游水电开发有限责任公司</t>
  </si>
  <si>
    <t>镇靖乡</t>
  </si>
  <si>
    <t>东坑镇</t>
  </si>
  <si>
    <t>政府及企业</t>
  </si>
  <si>
    <t>2012-2015</t>
  </si>
  <si>
    <t xml:space="preserve">    自增率</t>
  </si>
  <si>
    <t>2-4</t>
  </si>
  <si>
    <t>5</t>
  </si>
  <si>
    <t>6-13</t>
  </si>
  <si>
    <t>14</t>
  </si>
  <si>
    <t>15</t>
  </si>
  <si>
    <t>国营林场</t>
  </si>
  <si>
    <t>一、靖边县2013年国民经济和社会发展计划主要综合指标·························1</t>
  </si>
  <si>
    <t>三、靖边县2013年全社会固定资产投资计划·······························</t>
  </si>
  <si>
    <t>二、靖边县2013年农村经济计划·······························</t>
  </si>
  <si>
    <t>四、靖边县2013年基本建设项目计划·······························</t>
  </si>
  <si>
    <t>五、靖边县2013年县属规模以上工业增加值计划·······························</t>
  </si>
  <si>
    <t>六、靖边县2013地方财政收入计划······································</t>
  </si>
  <si>
    <t>一、靖边县2013年国民经济和社会发展计划主要综合指标</t>
  </si>
  <si>
    <t>2012年实际</t>
  </si>
  <si>
    <t>2013年计划</t>
  </si>
  <si>
    <t>2013年计划比2012年实际增长（%）</t>
  </si>
  <si>
    <t>二、靖边县2013年农村经济计划（一）</t>
  </si>
  <si>
    <t>二、靖边县2013年农村经济计划（二）</t>
  </si>
  <si>
    <t>二、靖边县2013年农村经济计划（三）</t>
  </si>
  <si>
    <t>三、靖边县2013年全社会固定资产投资计划</t>
  </si>
  <si>
    <t>五、靖边县2013年规模以上工业增加值计划</t>
  </si>
  <si>
    <t>2012年比2011年实际增长（%）</t>
  </si>
  <si>
    <t>2013年计划比2012年预计增长(%)</t>
  </si>
  <si>
    <t>2012年比2011年增长（%）</t>
  </si>
  <si>
    <t>2013年计划比2012年实际增长（%）</t>
  </si>
  <si>
    <t xml:space="preserve">2013年计划 </t>
  </si>
  <si>
    <t>2013年计划比2012年实际增长(%)</t>
  </si>
  <si>
    <t>四、靖边县2013年重点建设项目计划</t>
  </si>
  <si>
    <t xml:space="preserve">                         (一) 2013年重点续建项目计划</t>
  </si>
  <si>
    <t>(二) 2013年重点新建项目计划</t>
  </si>
  <si>
    <t>(三) 2013年重点前期项目计划</t>
  </si>
  <si>
    <t>2012年                                                                                                                实际</t>
  </si>
  <si>
    <t>2012年                                                                                                                实际</t>
  </si>
  <si>
    <t>2013年                                                                                                                 计划</t>
  </si>
  <si>
    <t>2013年                                                                                                                 计划</t>
  </si>
  <si>
    <t>2012年                                                                                                                实际</t>
  </si>
  <si>
    <t>单位：亿元</t>
  </si>
  <si>
    <t>生猪饲养量                                                                                                     (万头)</t>
  </si>
  <si>
    <t>羊子饲养量                （万只）</t>
  </si>
  <si>
    <t>财政总收入</t>
  </si>
  <si>
    <t>单位：亿元</t>
  </si>
  <si>
    <t>六、靖边县2013年财政收入计划</t>
  </si>
  <si>
    <t>七、靖边县2013年社会发展计划　</t>
  </si>
  <si>
    <t>八、靖边县2013年资源节约和环境保护计划</t>
  </si>
  <si>
    <t>1、化学需氧量</t>
  </si>
  <si>
    <t>靖边至安边联络线全长77公里,设计管径DN600</t>
  </si>
  <si>
    <t>除部分尾留工程外,其余装置安装基本完成</t>
  </si>
  <si>
    <t>建设规模为45万吨/年煤-油共炼试验示范装置,主要建设内容包括：45万吨/年加氢裂化装置、6×104Nm3/hr制氢装置、22.5万吨/年备煤系统</t>
  </si>
  <si>
    <t>主要装置安装基本完成,进入试运行阶段</t>
  </si>
  <si>
    <t>200万吨/年柴油加氢降凝装置。该装置与90万吨/年催化汽油装置共用一套机柜间和变配电室,均布置在柴油加氢降凝装置内。柴油加氢降凝装置主要由反应部分、分馏部分和公用工程三部分组成</t>
  </si>
  <si>
    <t>主要装置由进料系统、吸附反应及吸附剂再生、产品稳定和辅助工程四个部分组成,设计规模为90万吨/年</t>
  </si>
  <si>
    <t>规模总建筑面积150万平方米,其中居住面积94万平方米,公共建筑56万平方米,安置白于山区群众8720户,36790人</t>
  </si>
  <si>
    <t>完成住宅楼2000户,建设移民大道、规划区道路及绿化、亮化、美化工程,建成中区公园一处,启动培训中心、综合市场建设</t>
  </si>
  <si>
    <t>三通一平,建成入园道路8公里,开工建设综合配套服务区</t>
  </si>
  <si>
    <t>建设南环路、创业路、创业大道等道路,完成小学、幼儿园、公园、创业广场等基础设施,建设商品房、保障房、移民房14万平方米,完成垃圾、污水处理场</t>
  </si>
  <si>
    <t>建设成为中国知名、西北最大的蔬菜物流营销基地、陕西最大的农副产品转化基地、陕甘宁蒙晋最著名的现代农业技术研发集成示范基地和西北部农副产品关联产业基地,园区按“一园四区”进行布局,即：蔬菜物流营销区、农副产品加工区、现代农业技术集成区和农副产品加工关联产业区</t>
  </si>
  <si>
    <t>项目占地283亩,主要建设彩色玻璃钢瓦交易拱棚4座,批发交易台400个；两层商业门店150间；农产品市场信息系统等设施；冷藏冷链及农产品快速检验检测系统,建设3000吨保鲜库1处,500吨冷藏库1处,简单的速测实验室</t>
  </si>
  <si>
    <t>完成创业三路路面工程、科技六路绿化工程,建设规划展馆、管委会办公楼,建成污水处理厂,规划垃圾处理厂、综合服务区,开展东区市政道路前期工作；引进入园企业10家</t>
  </si>
  <si>
    <t>污水处理场二期工程设计处理能力为1.5　万吨/天,占地面积23105平方米；垃圾处理场建设厂区占地面积40.5亩,总建筑面积17400平方米,其中生产车间面积7900平方米,购置设备数量约200台(套),日处理垃圾达200多吨</t>
  </si>
  <si>
    <t>截止2012年底累计完成投资</t>
  </si>
  <si>
    <t>合  计（50项）</t>
  </si>
  <si>
    <t>续建项目（15项）</t>
  </si>
  <si>
    <t>跨县区项目（1项）</t>
  </si>
  <si>
    <t>靖西输气管线三线工程</t>
  </si>
  <si>
    <t>西气东输管道公司　</t>
  </si>
  <si>
    <t>中省市项目（4项）</t>
  </si>
  <si>
    <t>能化园区一期启动项目</t>
  </si>
  <si>
    <t>延长中煤榆林能源化工有限公司</t>
  </si>
  <si>
    <t>能化园区</t>
  </si>
  <si>
    <t>年产180万吨甲醇、150万吨渣油DCC、60万吨DMTO、60万吨聚乙烯、60万吨聚丙烯</t>
  </si>
  <si>
    <t xml:space="preserve"> 2008-2013</t>
  </si>
  <si>
    <t>县城河东</t>
  </si>
  <si>
    <t>200万吨/年柴油加氢精制及配套工程</t>
  </si>
  <si>
    <t>建成</t>
  </si>
  <si>
    <t>90万吨/年催化汽油精制项目</t>
  </si>
  <si>
    <t>县属项目（10项）</t>
  </si>
  <si>
    <t>海则畔二区移民搬迁项目</t>
  </si>
  <si>
    <t>政府及自筹</t>
  </si>
  <si>
    <t>张家畔镇新房滩村</t>
  </si>
  <si>
    <t>2011-2015</t>
  </si>
  <si>
    <t>商贸物流园区</t>
  </si>
  <si>
    <t>园区物流有限公司</t>
  </si>
  <si>
    <t>杨桥畔镇</t>
  </si>
  <si>
    <t>建成集商贸流通、能源化工、装配加工、建材、机电、农牧产品、汽贸与汽修汽配等仓储、运输、包装、流通加工、配送、信息处理等功能为一体的物流园区</t>
  </si>
  <si>
    <t>2012-2015</t>
  </si>
  <si>
    <t>东坑省级重点示范镇</t>
  </si>
  <si>
    <t>政府</t>
  </si>
  <si>
    <t>规划建成占地10平方公里的标准化城市模块</t>
  </si>
  <si>
    <t>2012-2020</t>
  </si>
  <si>
    <t>现代特色农业产业示范园区</t>
  </si>
  <si>
    <t>建设综合管理服务中心、智能化工厂育苗、农产品交易市场、育种基地、蔬菜种植基地等基础设施</t>
  </si>
  <si>
    <t>农产品集散市场</t>
  </si>
  <si>
    <t>鄂尔多斯万德龙实业集团有限公司</t>
  </si>
  <si>
    <t>席麻湾乡</t>
  </si>
  <si>
    <t>2012-2014</t>
  </si>
  <si>
    <t>建成冷库一处、启动建设车间、交易大厅</t>
  </si>
  <si>
    <t>华能龙洲风电三期工程</t>
  </si>
  <si>
    <t>华能陕西发电公司</t>
  </si>
  <si>
    <t>镇靖乡、乔沟湾乡</t>
  </si>
  <si>
    <t>49.5兆瓦风电厂</t>
  </si>
  <si>
    <t>并网发电</t>
  </si>
  <si>
    <t>华电王渠则风电一期工程</t>
  </si>
  <si>
    <t>王渠则镇</t>
  </si>
  <si>
    <t>中电投李家梁风电一期工程</t>
  </si>
  <si>
    <t>中小企业创业园基础设施建设及入园企业投资建设项目</t>
  </si>
  <si>
    <t>中小企业创业园区</t>
  </si>
  <si>
    <t>建成以油气等能源化工下游产品加工制造业为支柱的循环经济示范基地；以能化装备制造维修为支撑的装备制造生产基地；以特色农副产品精深加工为优势产业的生态食品生产基地；以节能、环保材料为主导的新型建筑材料生产基地；对外具有较强辐射、对内具有聚集效应的商贸物流集散中心的特色产业园区</t>
  </si>
  <si>
    <t>垃圾污水处理场</t>
  </si>
  <si>
    <t>县城河东、龙山路东环路交叉处</t>
  </si>
  <si>
    <t>2011-2013</t>
  </si>
  <si>
    <t>污水处理场二期建成投运,垃圾处理场全面建成</t>
  </si>
  <si>
    <t>序号</t>
  </si>
  <si>
    <t>投资主体</t>
  </si>
  <si>
    <t>建设规模</t>
  </si>
  <si>
    <t>总投资    (万元)</t>
  </si>
  <si>
    <t>2013年计划</t>
  </si>
  <si>
    <t>年度计划</t>
  </si>
  <si>
    <t>年度投资</t>
  </si>
  <si>
    <t>形象进度</t>
  </si>
  <si>
    <t>新建项目（25项）</t>
  </si>
  <si>
    <t>跨县区项目（5项）</t>
  </si>
  <si>
    <t>长庆石油产能建设</t>
  </si>
  <si>
    <t>中石油长庆集团</t>
  </si>
  <si>
    <t>县境内</t>
  </si>
  <si>
    <t>境内油气井勘探、开发及其他基础设施建设</t>
  </si>
  <si>
    <t>完成年度计划任务</t>
  </si>
  <si>
    <t>通讯工程</t>
  </si>
  <si>
    <t>电信、移动、联通</t>
  </si>
  <si>
    <t>电信：建设基站25处，线路90公里；移动：建设基站24个，线路257公里；联通：建设基站70个，线路350公里</t>
  </si>
  <si>
    <t>电网改造升级工程</t>
  </si>
  <si>
    <t>陕西省地方电力集团公司</t>
  </si>
  <si>
    <t>新建高压线路185.97公里，改造高压线路10.2公里，新建低压线路199.91公里，改造低压线路57.16公里，安装更换变压器375台</t>
  </si>
  <si>
    <t>西气东输三线工程</t>
  </si>
  <si>
    <t>中国石油天然气股份有限公司西气东输管道分公司</t>
  </si>
  <si>
    <t>中卫至靖边联络线，县境内管线48公里，建阀室2座</t>
  </si>
  <si>
    <t>陕京四线输气管道工程</t>
  </si>
  <si>
    <t>管道总长1066公里，县境内38公里</t>
  </si>
  <si>
    <t>中省市项目（2项）</t>
  </si>
  <si>
    <t>靖边采油厂油田开发及勘探工程</t>
  </si>
  <si>
    <t>靖边采油厂</t>
  </si>
  <si>
    <t>生产原油100万吨，开发井470口，注水井140口，勘探井55口</t>
  </si>
  <si>
    <t>靖边采油厂基础设施建设项目</t>
  </si>
  <si>
    <t>集油站、注水站、涉油道路、厂区配套、设备订购等</t>
  </si>
  <si>
    <t>县属项目（17项）</t>
  </si>
  <si>
    <t>成品油储油库项目</t>
  </si>
  <si>
    <t>康隆能源开发有限公司</t>
  </si>
  <si>
    <t>能化园区</t>
  </si>
  <si>
    <t>建设总容量10万立方米的二级油库</t>
  </si>
  <si>
    <t>2013-2014</t>
  </si>
  <si>
    <t>开工建设，完成土建工程，主体工程完成30%</t>
  </si>
  <si>
    <t>商品房开发项目</t>
  </si>
  <si>
    <t>企业</t>
  </si>
  <si>
    <t>县城</t>
  </si>
  <si>
    <t>新建商品住房100万平方米</t>
  </si>
  <si>
    <t>2013-</t>
  </si>
  <si>
    <t>建成商品住房50万平方米</t>
  </si>
  <si>
    <t>保障性住房</t>
  </si>
  <si>
    <t>政府及企业</t>
  </si>
  <si>
    <t>建设公租房600套，廉租400套，经济适用房500套，限价房1150套，棚户区改造350套</t>
  </si>
  <si>
    <t>卫生服务体系建设项目</t>
  </si>
  <si>
    <t>政府</t>
  </si>
  <si>
    <t>迁建中医院、妇保院，改扩建12所乡镇卫生院</t>
  </si>
  <si>
    <t>中医院、妇保院迁建项目开工建设，卫生院改扩建项目全部完工</t>
  </si>
  <si>
    <t>市政工程</t>
  </si>
  <si>
    <t>龙山路、红柳路、西新街、西环路、靖安路、教堂巷、友谊路、人民东路、延长中路等市政工程</t>
  </si>
  <si>
    <t>完成征地、拆迁，部分市政道路启动建设</t>
  </si>
  <si>
    <t>土地整理开发项目</t>
  </si>
  <si>
    <t>高标准基本农田2万亩，土地整理开发5000亩</t>
  </si>
  <si>
    <t>完成年度计划</t>
  </si>
  <si>
    <t>乡级主干道建设</t>
  </si>
  <si>
    <t>新城乡、 高家沟乡</t>
  </si>
  <si>
    <t>张天赐-阳洼四级公路26.045公里；贾家湾至高家沟四级公路9.781公里</t>
  </si>
  <si>
    <t>全面完工</t>
  </si>
  <si>
    <t>水利建设项目</t>
  </si>
  <si>
    <t>包括坝系工程、农村饮水安全、水库除险加固、防洪工程、小流域治理等</t>
  </si>
  <si>
    <t>统万城匈奴文化广场</t>
  </si>
  <si>
    <t>统万城</t>
  </si>
  <si>
    <t>建成统万城匈奴文化广场及博物馆</t>
  </si>
  <si>
    <t>2013-2015</t>
  </si>
  <si>
    <t>建设管理中心、图腾柱、博物馆、角楼、门楼等基础设施</t>
  </si>
  <si>
    <t>京津风沙源治理二期工程</t>
  </si>
  <si>
    <t>政府及自筹</t>
  </si>
  <si>
    <t>营造林地56586.7公顷，退耕还林28000公顷，营造农田林网4000公顷，草地治理14527公顷，禁牧81157公顷，节水灌溉600处，水源工程4000处，小流域综合治理50平方公里，生态移民4000人，治理沙化土地10651公顷</t>
  </si>
  <si>
    <t>2013-2020</t>
  </si>
  <si>
    <t>西新区文化中心建设项目</t>
  </si>
  <si>
    <t>县城西新区</t>
  </si>
  <si>
    <t>包括文化广场和文化中心两部分，文化广场包括中央喷泉、小品雕塑、景观照明，文化中心包括文化馆、图书馆、博物馆、电影院、剧院以及预留商业大厦</t>
  </si>
  <si>
    <t>文化广场完成地下基础工程，文化馆、图书馆、博物馆、电影院建成，商业大厦完成总工程量的50%</t>
  </si>
  <si>
    <t>通达国际广场</t>
  </si>
  <si>
    <t>计划建设16层的客房主楼及裙楼五星级酒店附属设施32000平方米，商业步行街166800平方米，商贸配套住宅小区220400平方米，项目总占地257.4亩</t>
  </si>
  <si>
    <t>开工建设，完成道路及土建基础工程</t>
  </si>
  <si>
    <t>西新区行政服务中心</t>
  </si>
  <si>
    <t>建设检察院、法院、司法局、食药局、工商局、人民防控指挥中心等办公业务基础设施</t>
  </si>
  <si>
    <t>主体工程建设</t>
  </si>
  <si>
    <t>百万千瓦风电基地</t>
  </si>
  <si>
    <t>鲁能、华能、华电、国电、大唐、中电投、龙源</t>
  </si>
  <si>
    <t>2013年风电项目建成和在建规模达到100万千瓦以上，2013年计划建设华能四期、龙源高家沟和庞畔、华电王渠则二期、草山梁二期、祭山梁四期、大唐天赐湾、中电投李家梁二期和鲁能二期工程等9个风电项目</t>
  </si>
  <si>
    <t>建成华能四期、龙源高家沟、华电王渠则二期、祭山梁四期和中电投李家梁二期等5个项目，龙源庞畔、草山梁二期、鲁能二期、大唐天赐湾等4个项目力争开工建设</t>
  </si>
  <si>
    <t>林业建设项目</t>
  </si>
  <si>
    <t>五台森林公园道路9.53公里，千里绿色长廊绿化274公里，樟子松基地20万亩</t>
  </si>
  <si>
    <t>龙洲丹霞地貌自然景观区基础设施</t>
  </si>
  <si>
    <t>龙洲乡</t>
  </si>
  <si>
    <t>对龙洲丹霞地貌自然景观区进行规划、发展、定位和基础设施建设，将龙洲丹霞景区打造成观光休闲、文化旅游、自然风光、摄影基地的综合自然景观区</t>
  </si>
  <si>
    <t>建设龙洲丹霞地貌至小河革命旧址景区道路，完成拆迁、征地工作，建设景区道路及绿化工程，完成水、电等基础设施</t>
  </si>
  <si>
    <t>城市天然气气化工程</t>
  </si>
  <si>
    <t>敷设高压管线20公里，中压管线10公里，低压管线30公里，新建天然气调压门站一座</t>
  </si>
  <si>
    <t>县本级财政投资项目（1项）</t>
  </si>
  <si>
    <t>县本级财政投资建设项目</t>
  </si>
  <si>
    <t>县财政</t>
  </si>
  <si>
    <t>主要包括农业产业化、基础设施、社会事业等项目</t>
  </si>
  <si>
    <t>完成年度计划任务(详见财投办)</t>
  </si>
  <si>
    <t>序号</t>
  </si>
  <si>
    <r>
      <t>项</t>
    </r>
    <r>
      <rPr>
        <sz val="10"/>
        <rFont val="Times New Roman"/>
        <family val="1"/>
      </rPr>
      <t xml:space="preserve"> </t>
    </r>
    <r>
      <rPr>
        <sz val="10"/>
        <rFont val="宋体"/>
        <family val="0"/>
      </rPr>
      <t>目</t>
    </r>
    <r>
      <rPr>
        <sz val="10"/>
        <rFont val="Times New Roman"/>
        <family val="1"/>
      </rPr>
      <t xml:space="preserve"> </t>
    </r>
    <r>
      <rPr>
        <sz val="10"/>
        <rFont val="宋体"/>
        <family val="0"/>
      </rPr>
      <t>名</t>
    </r>
    <r>
      <rPr>
        <sz val="10"/>
        <rFont val="Times New Roman"/>
        <family val="1"/>
      </rPr>
      <t xml:space="preserve"> </t>
    </r>
    <r>
      <rPr>
        <sz val="10"/>
        <rFont val="宋体"/>
        <family val="0"/>
      </rPr>
      <t>称</t>
    </r>
  </si>
  <si>
    <t>投资主体</t>
  </si>
  <si>
    <t>建设地点</t>
  </si>
  <si>
    <t>建设规模及主要内容</t>
  </si>
  <si>
    <r>
      <t xml:space="preserve">总投资
</t>
    </r>
    <r>
      <rPr>
        <sz val="10"/>
        <rFont val="Times New Roman"/>
        <family val="1"/>
      </rPr>
      <t>(</t>
    </r>
    <r>
      <rPr>
        <sz val="10"/>
        <rFont val="宋体"/>
        <family val="0"/>
      </rPr>
      <t>万元</t>
    </r>
    <r>
      <rPr>
        <sz val="10"/>
        <rFont val="Times New Roman"/>
        <family val="1"/>
      </rPr>
      <t>)</t>
    </r>
  </si>
  <si>
    <t>预计2012年底主要工作进展情况</t>
  </si>
  <si>
    <r>
      <t>2013</t>
    </r>
    <r>
      <rPr>
        <sz val="10"/>
        <rFont val="宋体"/>
        <family val="0"/>
      </rPr>
      <t>年工作目标</t>
    </r>
  </si>
  <si>
    <t>前期项目（10项）</t>
  </si>
  <si>
    <t>中省市项目（6项）</t>
  </si>
  <si>
    <t>延长煤化工二期工程</t>
  </si>
  <si>
    <t>延长中煤榆林能源化工有限公司</t>
  </si>
  <si>
    <t>能化园区</t>
  </si>
  <si>
    <t>年产170万吨甲醇及烯烃下游产品和配套设施</t>
  </si>
  <si>
    <t>开展初步设计</t>
  </si>
  <si>
    <t>开展项目初设、技术方案等前期工作</t>
  </si>
  <si>
    <t>煤炭资源勘探开发</t>
  </si>
  <si>
    <t>企业</t>
  </si>
  <si>
    <t>靖边县北三乡</t>
  </si>
  <si>
    <t>完成煤炭资源勘探；建设年开采2300万吨煤炭规模探井</t>
  </si>
  <si>
    <t>矿区总体规划已编制完成，待国家能源局审批</t>
  </si>
  <si>
    <t>完成可研评审、土地审批等前期工作</t>
  </si>
  <si>
    <t>6x100万千瓦煤电一体化项目</t>
  </si>
  <si>
    <t>靖边县</t>
  </si>
  <si>
    <t>6×100万千瓦发电机组</t>
  </si>
  <si>
    <t>完成电源点规划、进行可研编制工作</t>
  </si>
  <si>
    <t>完成可研编制、获得备案、土地、选址等手续</t>
  </si>
  <si>
    <t>蒙西至华中铁路运煤通道靖边段</t>
  </si>
  <si>
    <t>铁道部</t>
  </si>
  <si>
    <t>县境内</t>
  </si>
  <si>
    <t>全长1837公里，总投资1539亿元，其中县境内85公里</t>
  </si>
  <si>
    <t>完成可研评审</t>
  </si>
  <si>
    <t>完成各项前期准备工作，具备开工条件</t>
  </si>
  <si>
    <t>靖边至神木铁路靖边段</t>
  </si>
  <si>
    <t>政府及企业</t>
  </si>
  <si>
    <t>全长205公里，总投资126亿元，其中县境内   公里</t>
  </si>
  <si>
    <t>编制可研报告</t>
  </si>
  <si>
    <t>S204省道建设项目</t>
  </si>
  <si>
    <t>政府</t>
  </si>
  <si>
    <t>县境内修建二级公路43.918公里</t>
  </si>
  <si>
    <t>开展前期工作</t>
  </si>
  <si>
    <t>具备开工条件</t>
  </si>
  <si>
    <t>县属项目（4项）</t>
  </si>
  <si>
    <t>天然气液化基地建设项目</t>
  </si>
  <si>
    <t>靖边能化园区</t>
  </si>
  <si>
    <t>年处理天然气规模10亿立方米</t>
  </si>
  <si>
    <t>开展项目调研，达成入园意向</t>
  </si>
  <si>
    <t>全面积极开展项目前期工作，完成项目可研编制</t>
  </si>
  <si>
    <t>陕光伏靖边30兆瓦光伏发电项目</t>
  </si>
  <si>
    <t>太阳能光伏产业示范园区</t>
  </si>
  <si>
    <t>30兆瓦太阳能发电</t>
  </si>
  <si>
    <t>编制完成预可研报告，申请国家发改委路条，取得土地、环评、电网接入初步性意见</t>
  </si>
  <si>
    <t>大唐椿树湾风电场</t>
  </si>
  <si>
    <t>大唐风电公司</t>
  </si>
  <si>
    <t>天赐湾乡</t>
  </si>
  <si>
    <t>49.5兆瓦风电场</t>
  </si>
  <si>
    <t>开展测风工作</t>
  </si>
  <si>
    <t>取得国家发改委路条及接入手续，力争拿到省发改委核准</t>
  </si>
  <si>
    <t>中电投白天赐风电场</t>
  </si>
  <si>
    <t>中电投公司</t>
  </si>
  <si>
    <t>镇靖乡</t>
  </si>
  <si>
    <t>2×49.5兆瓦风电场</t>
  </si>
  <si>
    <t>七、靖边县2013年社会发展计划·······························</t>
  </si>
  <si>
    <t>八、靖边县2013年资源节约和环境保护计划·································</t>
  </si>
  <si>
    <t>16-17</t>
  </si>
  <si>
    <t>18</t>
  </si>
  <si>
    <r>
      <t>靖边县2013年国民经济和社会发展计划</t>
    </r>
    <r>
      <rPr>
        <b/>
        <sz val="36"/>
        <rFont val="宋体"/>
        <family val="0"/>
      </rPr>
      <t xml:space="preserve">                      </t>
    </r>
    <r>
      <rPr>
        <sz val="36"/>
        <rFont val="宋体"/>
        <family val="0"/>
      </rPr>
      <t xml:space="preserve"> </t>
    </r>
    <r>
      <rPr>
        <b/>
        <sz val="36"/>
        <rFont val="宋体"/>
        <family val="0"/>
      </rPr>
      <t xml:space="preserve">                                     </t>
    </r>
  </si>
  <si>
    <t>造林合格面积             （亩）</t>
  </si>
  <si>
    <t>新增基本农田面积                 （亩）</t>
  </si>
  <si>
    <t>蔬菜面积                                                                                                      (亩)</t>
  </si>
  <si>
    <t>新增人工种草面积               （亩）</t>
  </si>
  <si>
    <t>粮食播种面积                     （亩）</t>
  </si>
  <si>
    <t>马铃薯播种面积                                                                                              （亩）</t>
  </si>
  <si>
    <t xml:space="preserve">油料面积                   （亩）                          </t>
  </si>
  <si>
    <t>旱作农业推广面积            （亩）</t>
  </si>
  <si>
    <t>小杂粮面积                                                                                                       (亩)</t>
  </si>
  <si>
    <t>靖边县2013年重点建设项目计划表-续建项目</t>
  </si>
  <si>
    <t>靖边县2013年重点建设项目计划表-新建项目</t>
  </si>
  <si>
    <t>开展前期工作</t>
  </si>
  <si>
    <t>靖边县2013年重点建设项目计划表-前期项目</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</si>
</sst>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_);[Red]\(0\)"/>
    <numFmt numFmtId="179" formatCode="0.0_ "/>
    <numFmt numFmtId="180" formatCode="0_ "/>
    <numFmt numFmtId="181" formatCode="0.00_ "/>
    <numFmt numFmtId="182" formatCode="0.000_);[Red]\(0.000\)"/>
    <numFmt numFmtId="183" formatCode="_-* #,##0_-;\-* #,##0_-;_-* &quot;-&quot;_-;_-@_-"/>
    <numFmt numFmtId="184" formatCode="_-* #,##0.00_-;\-* #,##0.00_-;_-* &quot;-&quot;??_-;_-@_-"/>
    <numFmt numFmtId="185" formatCode="0.0_);\(0.0\)"/>
    <numFmt numFmtId="186" formatCode="0_);\(0\)"/>
    <numFmt numFmtId="187" formatCode="&quot;$&quot;#,##0_);[Red]\(&quot;$&quot;#,##0\)"/>
    <numFmt numFmtId="188" formatCode="&quot;$&quot;#,##0.00_);[Red]\(&quot;$&quot;#,##0.00\)"/>
    <numFmt numFmtId="189" formatCode="_(&quot;$&quot;* #,##0_);_(&quot;$&quot;* \(#,##0\);_(&quot;$&quot;* &quot;-&quot;_);_(@_)"/>
    <numFmt numFmtId="190" formatCode="_(&quot;$&quot;* #,##0.00_);_(&quot;$&quot;* \(#,##0.00\);_(&quot;$&quot;* &quot;-&quot;??_);_(@_)"/>
    <numFmt numFmtId="191" formatCode="\$#,##0.00;\(\$#,##0.00\)"/>
    <numFmt numFmtId="192" formatCode="\$#,##0;\(\$#,##0\)"/>
    <numFmt numFmtId="193" formatCode="#,##0;\(#,##0\)"/>
    <numFmt numFmtId="194" formatCode="yy\.mm\.dd"/>
    <numFmt numFmtId="195" formatCode="#,##0.0_);\(#,##0.0\)"/>
    <numFmt numFmtId="196" formatCode="&quot;$&quot;\ #,##0_-;[Red]&quot;$&quot;\ #,##0\-"/>
    <numFmt numFmtId="197" formatCode="&quot;$&quot;\ #,##0.00_-;[Red]&quot;$&quot;\ #,##0.00\-"/>
    <numFmt numFmtId="198" formatCode="_-&quot;$&quot;\ * #,##0_-;_-&quot;$&quot;\ * #,##0\-;_-&quot;$&quot;\ * &quot;-&quot;_-;_-@_-"/>
    <numFmt numFmtId="199" formatCode="_-&quot;$&quot;\ * #,##0.00_-;_-&quot;$&quot;\ * #,##0.00\-;_-&quot;$&quot;\ * &quot;-&quot;??_-;_-@_-"/>
    <numFmt numFmtId="200" formatCode="0.00_);[Red]\(0.00\)"/>
    <numFmt numFmtId="201" formatCode="0.0_);[Red]\(0.0\)"/>
    <numFmt numFmtId="202" formatCode="0.0000000_ "/>
    <numFmt numFmtId="203" formatCode="0.000000_ "/>
    <numFmt numFmtId="204" formatCode="0.00000_ "/>
    <numFmt numFmtId="205" formatCode="0.0000_ "/>
    <numFmt numFmtId="206" formatCode="0.000_ "/>
    <numFmt numFmtId="207" formatCode="0.00000000_ "/>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quot;￥&quot;* #,##0.00_-;\-&quot;￥&quot;* #,##0.00_-;_-&quot;￥&quot;* &quot;-&quot;??_-;_-@_-"/>
    <numFmt numFmtId="214" formatCode="#,##0_);[Red]\(#,##0\)"/>
    <numFmt numFmtId="215" formatCode="&quot;Yes&quot;;&quot;Yes&quot;;&quot;No&quot;"/>
    <numFmt numFmtId="216" formatCode="&quot;True&quot;;&quot;True&quot;;&quot;False&quot;"/>
    <numFmt numFmtId="217" formatCode="&quot;On&quot;;&quot;On&quot;;&quot;Off&quot;"/>
    <numFmt numFmtId="218" formatCode="[$€-2]\ #,##0.00_);[Red]\([$€-2]\ #,##0.00\)"/>
  </numFmts>
  <fonts count="75">
    <font>
      <sz val="12"/>
      <name val="宋体"/>
      <family val="0"/>
    </font>
    <font>
      <sz val="12"/>
      <name val="Times New Roman"/>
      <family val="1"/>
    </font>
    <font>
      <sz val="9"/>
      <name val="宋体"/>
      <family val="0"/>
    </font>
    <font>
      <u val="single"/>
      <sz val="12"/>
      <color indexed="12"/>
      <name val="宋体"/>
      <family val="0"/>
    </font>
    <font>
      <u val="single"/>
      <sz val="12"/>
      <color indexed="36"/>
      <name val="宋体"/>
      <family val="0"/>
    </font>
    <font>
      <sz val="8"/>
      <name val="宋体"/>
      <family val="0"/>
    </font>
    <font>
      <sz val="10"/>
      <name val="宋体"/>
      <family val="0"/>
    </font>
    <font>
      <b/>
      <sz val="24"/>
      <name val="宋体"/>
      <family val="0"/>
    </font>
    <font>
      <b/>
      <sz val="24"/>
      <color indexed="9"/>
      <name val="宋体"/>
      <family val="0"/>
    </font>
    <font>
      <b/>
      <sz val="12"/>
      <name val="宋体"/>
      <family val="0"/>
    </font>
    <font>
      <b/>
      <sz val="20"/>
      <name val="宋体"/>
      <family val="0"/>
    </font>
    <font>
      <sz val="20"/>
      <name val="宋体"/>
      <family val="0"/>
    </font>
    <font>
      <b/>
      <sz val="28"/>
      <name val="宋体"/>
      <family val="0"/>
    </font>
    <font>
      <b/>
      <sz val="18"/>
      <name val="宋体"/>
      <family val="0"/>
    </font>
    <font>
      <sz val="14"/>
      <name val="宋体"/>
      <family val="0"/>
    </font>
    <font>
      <sz val="12"/>
      <color indexed="8"/>
      <name val="宋体"/>
      <family val="0"/>
    </font>
    <font>
      <sz val="16"/>
      <name val="仿宋_GB2312"/>
      <family val="3"/>
    </font>
    <font>
      <sz val="18"/>
      <name val="黑体"/>
      <family val="0"/>
    </font>
    <font>
      <sz val="18"/>
      <name val="楷体_GB2312"/>
      <family val="3"/>
    </font>
    <font>
      <b/>
      <sz val="36"/>
      <name val="宋体"/>
      <family val="0"/>
    </font>
    <font>
      <sz val="36"/>
      <name val="宋体"/>
      <family val="0"/>
    </font>
    <font>
      <sz val="10"/>
      <color indexed="8"/>
      <name val="宋体"/>
      <family val="0"/>
    </font>
    <font>
      <sz val="12"/>
      <name val="仿宋_GB2312"/>
      <family val="3"/>
    </font>
    <font>
      <sz val="10"/>
      <color indexed="8"/>
      <name val="Arial"/>
      <family val="2"/>
    </font>
    <font>
      <sz val="10"/>
      <color indexed="8"/>
      <name val="黑体"/>
      <family val="0"/>
    </font>
    <font>
      <sz val="9"/>
      <color indexed="8"/>
      <name val="宋体"/>
      <family val="0"/>
    </font>
    <font>
      <b/>
      <sz val="10"/>
      <color indexed="8"/>
      <name val="宋体"/>
      <family val="0"/>
    </font>
    <font>
      <sz val="10"/>
      <name val="Times New Roman"/>
      <family val="1"/>
    </font>
    <font>
      <b/>
      <sz val="10"/>
      <name val="宋体"/>
      <family val="0"/>
    </font>
    <font>
      <sz val="10"/>
      <name val="Helv"/>
      <family val="2"/>
    </font>
    <font>
      <sz val="10"/>
      <name val="Geneva"/>
      <family val="2"/>
    </font>
    <font>
      <sz val="10"/>
      <name val="Arial"/>
      <family val="2"/>
    </font>
    <font>
      <sz val="11"/>
      <color indexed="8"/>
      <name val="宋体"/>
      <family val="0"/>
    </font>
    <font>
      <sz val="11"/>
      <color indexed="9"/>
      <name val="宋体"/>
      <family val="0"/>
    </font>
    <font>
      <sz val="12"/>
      <color indexed="9"/>
      <name val="宋体"/>
      <family val="0"/>
    </font>
    <font>
      <sz val="8"/>
      <name val="Times New Roman"/>
      <family val="1"/>
    </font>
    <font>
      <b/>
      <sz val="10"/>
      <name val="MS Sans Serif"/>
      <family val="2"/>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i/>
      <sz val="10"/>
      <name val="MS Sans Serif"/>
      <family val="2"/>
    </font>
    <font>
      <b/>
      <sz val="10"/>
      <name val="Tms Rmn"/>
      <family val="1"/>
    </font>
    <font>
      <sz val="10"/>
      <color indexed="8"/>
      <name val="MS Sans Serif"/>
      <family val="2"/>
    </font>
    <font>
      <b/>
      <sz val="18"/>
      <color indexed="56"/>
      <name val="宋体"/>
      <family val="0"/>
    </font>
    <font>
      <b/>
      <sz val="15"/>
      <color indexed="56"/>
      <name val="宋体"/>
      <family val="0"/>
    </font>
    <font>
      <b/>
      <sz val="13"/>
      <color indexed="56"/>
      <name val="宋体"/>
      <family val="0"/>
    </font>
    <font>
      <b/>
      <sz val="11"/>
      <color indexed="56"/>
      <name val="宋体"/>
      <family val="0"/>
    </font>
    <font>
      <b/>
      <sz val="18"/>
      <color indexed="62"/>
      <name val="宋体"/>
      <family val="0"/>
    </font>
    <font>
      <b/>
      <sz val="14"/>
      <name val="楷体"/>
      <family val="3"/>
    </font>
    <font>
      <sz val="10"/>
      <name val="楷体"/>
      <family val="3"/>
    </font>
    <font>
      <sz val="11"/>
      <color indexed="20"/>
      <name val="宋体"/>
      <family val="0"/>
    </font>
    <font>
      <sz val="12"/>
      <color indexed="16"/>
      <name val="宋体"/>
      <family val="0"/>
    </font>
    <font>
      <b/>
      <sz val="9"/>
      <name val="Arial"/>
      <family val="2"/>
    </font>
    <font>
      <b/>
      <sz val="10"/>
      <name val="Arial"/>
      <family val="2"/>
    </font>
    <font>
      <sz val="11"/>
      <color indexed="17"/>
      <name val="宋体"/>
      <family val="0"/>
    </font>
    <font>
      <sz val="12"/>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2"/>
      <color indexed="8"/>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b/>
      <sz val="18"/>
      <color indexed="8"/>
      <name val="方正小标宋简体"/>
      <family val="4"/>
    </font>
    <font>
      <sz val="12"/>
      <color indexed="10"/>
      <name val="宋体"/>
      <family val="0"/>
    </font>
    <font>
      <sz val="18"/>
      <color indexed="8"/>
      <name val="方正小标宋简体"/>
      <family val="4"/>
    </font>
    <font>
      <sz val="36"/>
      <name val="方正小标宋简体"/>
      <family val="4"/>
    </font>
    <font>
      <sz val="20"/>
      <name val="方正小标宋简体"/>
      <family val="4"/>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right style="thin"/>
      <top style="thin"/>
      <bottom style="thin"/>
    </border>
    <border>
      <left style="thin"/>
      <right>
        <color indexed="63"/>
      </right>
      <top style="thin"/>
      <bottom style="thin"/>
    </border>
    <border>
      <left style="thin"/>
      <right/>
      <top style="thin"/>
      <bottom style="thin"/>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197">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lignment vertical="top"/>
      <protection/>
    </xf>
    <xf numFmtId="0" fontId="0" fillId="0" borderId="0">
      <alignment vertical="center"/>
      <protection/>
    </xf>
    <xf numFmtId="0" fontId="1" fillId="0" borderId="0">
      <alignment/>
      <protection/>
    </xf>
    <xf numFmtId="0" fontId="29" fillId="0" borderId="0">
      <alignment/>
      <protection/>
    </xf>
    <xf numFmtId="0" fontId="1" fillId="0" borderId="0">
      <alignment/>
      <protection/>
    </xf>
    <xf numFmtId="0" fontId="30" fillId="0" borderId="0">
      <alignment/>
      <protection/>
    </xf>
    <xf numFmtId="49" fontId="31" fillId="0" borderId="0" applyFont="0" applyFill="0" applyBorder="0" applyAlignment="0" applyProtection="0"/>
    <xf numFmtId="0" fontId="1" fillId="0" borderId="0">
      <alignment/>
      <protection/>
    </xf>
    <xf numFmtId="0" fontId="29" fillId="0" borderId="0">
      <alignment/>
      <protection/>
    </xf>
    <xf numFmtId="0" fontId="30" fillId="0" borderId="0">
      <alignment/>
      <protection/>
    </xf>
    <xf numFmtId="0" fontId="1" fillId="0" borderId="0">
      <alignment/>
      <protection/>
    </xf>
    <xf numFmtId="0" fontId="29" fillId="0" borderId="0">
      <alignment/>
      <protection/>
    </xf>
    <xf numFmtId="0" fontId="1"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0" fillId="0" borderId="0" applyBorder="0">
      <alignment/>
      <protection/>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29" fillId="0" borderId="0">
      <alignment/>
      <protection locked="0"/>
    </xf>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34" fillId="21"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15" fillId="25" borderId="0" applyNumberFormat="0" applyBorder="0" applyAlignment="0" applyProtection="0"/>
    <xf numFmtId="0" fontId="15" fillId="17" borderId="0" applyNumberFormat="0" applyBorder="0" applyAlignment="0" applyProtection="0"/>
    <xf numFmtId="0" fontId="34" fillId="18" borderId="0" applyNumberFormat="0" applyBorder="0" applyAlignment="0" applyProtection="0"/>
    <xf numFmtId="0" fontId="34" fillId="26" borderId="0" applyNumberFormat="0" applyBorder="0" applyAlignment="0" applyProtection="0"/>
    <xf numFmtId="0" fontId="15" fillId="20" borderId="0" applyNumberFormat="0" applyBorder="0" applyAlignment="0" applyProtection="0"/>
    <xf numFmtId="0" fontId="15" fillId="27" borderId="0" applyNumberFormat="0" applyBorder="0" applyAlignment="0" applyProtection="0"/>
    <xf numFmtId="0" fontId="34" fillId="27" borderId="0" applyNumberFormat="0" applyBorder="0" applyAlignment="0" applyProtection="0"/>
    <xf numFmtId="0" fontId="35" fillId="0" borderId="0">
      <alignment horizontal="center" wrapText="1"/>
      <protection locked="0"/>
    </xf>
    <xf numFmtId="183" fontId="31" fillId="0" borderId="0" applyFont="0" applyFill="0" applyBorder="0" applyAlignment="0" applyProtection="0"/>
    <xf numFmtId="193" fontId="27" fillId="0" borderId="0">
      <alignment/>
      <protection/>
    </xf>
    <xf numFmtId="184" fontId="31" fillId="0" borderId="0" applyFont="0" applyFill="0" applyBorder="0" applyAlignment="0" applyProtection="0"/>
    <xf numFmtId="198" fontId="31" fillId="0" borderId="0" applyFont="0" applyFill="0" applyBorder="0" applyAlignment="0" applyProtection="0"/>
    <xf numFmtId="199" fontId="31" fillId="0" borderId="0" applyFont="0" applyFill="0" applyBorder="0" applyAlignment="0" applyProtection="0"/>
    <xf numFmtId="191" fontId="27" fillId="0" borderId="0">
      <alignment/>
      <protection/>
    </xf>
    <xf numFmtId="15" fontId="37" fillId="0" borderId="0">
      <alignment/>
      <protection/>
    </xf>
    <xf numFmtId="192" fontId="27" fillId="0" borderId="0">
      <alignment/>
      <protection/>
    </xf>
    <xf numFmtId="38" fontId="38" fillId="28" borderId="0" applyNumberFormat="0" applyBorder="0" applyAlignment="0" applyProtection="0"/>
    <xf numFmtId="0" fontId="39" fillId="0" borderId="1" applyNumberFormat="0" applyAlignment="0" applyProtection="0"/>
    <xf numFmtId="0" fontId="39" fillId="0" borderId="2">
      <alignment horizontal="left" vertical="center"/>
      <protection/>
    </xf>
    <xf numFmtId="10" fontId="38" fillId="29" borderId="3" applyNumberFormat="0" applyBorder="0" applyAlignment="0" applyProtection="0"/>
    <xf numFmtId="195" fontId="40" fillId="30" borderId="0">
      <alignment/>
      <protection/>
    </xf>
    <xf numFmtId="195" fontId="41" fillId="31" borderId="0">
      <alignment/>
      <protection/>
    </xf>
    <xf numFmtId="38" fontId="37" fillId="0" borderId="0" applyFont="0" applyFill="0" applyBorder="0" applyAlignment="0" applyProtection="0"/>
    <xf numFmtId="40" fontId="37" fillId="0" borderId="0" applyFont="0" applyFill="0" applyBorder="0" applyAlignment="0" applyProtection="0"/>
    <xf numFmtId="198" fontId="31" fillId="0" borderId="0" applyFont="0" applyFill="0" applyBorder="0" applyAlignment="0" applyProtection="0"/>
    <xf numFmtId="0" fontId="31" fillId="0" borderId="0" applyFont="0" applyFill="0" applyBorder="0" applyAlignment="0" applyProtection="0"/>
    <xf numFmtId="187" fontId="37" fillId="0" borderId="0" applyFont="0" applyFill="0" applyBorder="0" applyAlignment="0" applyProtection="0"/>
    <xf numFmtId="188" fontId="37" fillId="0" borderId="0" applyFont="0" applyFill="0" applyBorder="0" applyAlignment="0" applyProtection="0"/>
    <xf numFmtId="197" fontId="31" fillId="0" borderId="0" applyFont="0" applyFill="0" applyBorder="0" applyAlignment="0" applyProtection="0"/>
    <xf numFmtId="198" fontId="31" fillId="0" borderId="0" applyFont="0" applyFill="0" applyBorder="0" applyAlignment="0" applyProtection="0"/>
    <xf numFmtId="0" fontId="27" fillId="0" borderId="0">
      <alignment/>
      <protection/>
    </xf>
    <xf numFmtId="37" fontId="42" fillId="0" borderId="0">
      <alignment/>
      <protection/>
    </xf>
    <xf numFmtId="196" fontId="31" fillId="0" borderId="0">
      <alignment/>
      <protection/>
    </xf>
    <xf numFmtId="0" fontId="29" fillId="0" borderId="0">
      <alignment/>
      <protection/>
    </xf>
    <xf numFmtId="14" fontId="35" fillId="0" borderId="0">
      <alignment horizontal="center" wrapText="1"/>
      <protection locked="0"/>
    </xf>
    <xf numFmtId="10" fontId="31" fillId="0" borderId="0" applyFont="0" applyFill="0" applyBorder="0" applyAlignment="0" applyProtection="0"/>
    <xf numFmtId="9" fontId="29" fillId="0" borderId="0" applyFont="0" applyFill="0" applyBorder="0" applyAlignment="0" applyProtection="0"/>
    <xf numFmtId="13" fontId="31" fillId="0" borderId="0" applyFont="0" applyFill="0" applyProtection="0">
      <alignment/>
    </xf>
    <xf numFmtId="0" fontId="37" fillId="0" borderId="0" applyNumberFormat="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0" fontId="36" fillId="0" borderId="4">
      <alignment horizontal="center"/>
      <protection/>
    </xf>
    <xf numFmtId="3" fontId="37" fillId="0" borderId="0" applyFont="0" applyFill="0" applyBorder="0" applyAlignment="0" applyProtection="0"/>
    <xf numFmtId="0" fontId="37" fillId="32" borderId="0" applyNumberFormat="0" applyFont="0" applyBorder="0" applyAlignment="0" applyProtection="0"/>
    <xf numFmtId="0" fontId="44" fillId="33" borderId="5">
      <alignment/>
      <protection locked="0"/>
    </xf>
    <xf numFmtId="0" fontId="45" fillId="0" borderId="0">
      <alignment/>
      <protection/>
    </xf>
    <xf numFmtId="0" fontId="44" fillId="33" borderId="5">
      <alignment/>
      <protection locked="0"/>
    </xf>
    <xf numFmtId="0" fontId="44" fillId="33" borderId="5">
      <alignment/>
      <protection locked="0"/>
    </xf>
    <xf numFmtId="9" fontId="0" fillId="0" borderId="0" applyFont="0" applyFill="0" applyBorder="0" applyAlignment="0" applyProtection="0"/>
    <xf numFmtId="190" fontId="31" fillId="0" borderId="0" applyFont="0" applyFill="0" applyBorder="0" applyAlignment="0" applyProtection="0"/>
    <xf numFmtId="189" fontId="31" fillId="0" borderId="0" applyFont="0" applyFill="0" applyBorder="0" applyAlignment="0" applyProtection="0"/>
    <xf numFmtId="0" fontId="31" fillId="0" borderId="6" applyNumberFormat="0" applyFill="0" applyProtection="0">
      <alignment horizontal="right"/>
    </xf>
    <xf numFmtId="0" fontId="46" fillId="0" borderId="0" applyNumberFormat="0" applyFill="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Protection="0">
      <alignment horizontal="center"/>
    </xf>
    <xf numFmtId="0" fontId="50" fillId="0" borderId="0" applyNumberFormat="0" applyFill="0" applyBorder="0" applyAlignment="0" applyProtection="0"/>
    <xf numFmtId="0" fontId="52" fillId="0" borderId="10" applyNumberFormat="0" applyFill="0" applyProtection="0">
      <alignment horizontal="center"/>
    </xf>
    <xf numFmtId="0" fontId="53" fillId="3" borderId="0" applyNumberFormat="0" applyBorder="0" applyAlignment="0" applyProtection="0"/>
    <xf numFmtId="0" fontId="54"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5" fillId="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3" fillId="0" borderId="0">
      <alignment vertical="top"/>
      <protection/>
    </xf>
    <xf numFmtId="0" fontId="23" fillId="0" borderId="0">
      <alignment vertical="top"/>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5" fillId="0" borderId="0" applyNumberFormat="0" applyFill="0" applyBorder="0" applyAlignment="0" applyProtection="0"/>
    <xf numFmtId="3" fontId="56" fillId="0" borderId="0" applyNumberFormat="0" applyFill="0" applyBorder="0" applyAlignment="0" applyProtection="0"/>
    <xf numFmtId="0" fontId="57" fillId="4" borderId="0" applyNumberFormat="0" applyBorder="0" applyAlignment="0" applyProtection="0"/>
    <xf numFmtId="0" fontId="58" fillId="23" borderId="0" applyNumberFormat="0" applyBorder="0" applyAlignment="0" applyProtection="0"/>
    <xf numFmtId="0" fontId="59" fillId="0" borderId="11"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0" fillId="28" borderId="12" applyNumberFormat="0" applyAlignment="0" applyProtection="0"/>
    <xf numFmtId="0" fontId="61" fillId="35" borderId="13" applyNumberFormat="0" applyAlignment="0" applyProtection="0"/>
    <xf numFmtId="0" fontId="62"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52" fillId="0" borderId="10" applyNumberFormat="0" applyFill="0" applyProtection="0">
      <alignment horizontal="left"/>
    </xf>
    <xf numFmtId="0" fontId="63" fillId="0" borderId="0" applyNumberFormat="0" applyFill="0" applyBorder="0" applyAlignment="0" applyProtection="0"/>
    <xf numFmtId="0" fontId="64"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31" fillId="0" borderId="0" applyFont="0" applyFill="0" applyBorder="0" applyAlignment="0" applyProtection="0"/>
    <xf numFmtId="43" fontId="3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6" borderId="0" applyNumberFormat="0" applyBorder="0" applyAlignment="0" applyProtection="0"/>
    <xf numFmtId="0" fontId="65" fillId="37" borderId="0" applyNumberFormat="0" applyBorder="0" applyAlignment="0" applyProtection="0"/>
    <xf numFmtId="0" fontId="65"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42" borderId="0" applyNumberFormat="0" applyBorder="0" applyAlignment="0" applyProtection="0"/>
    <xf numFmtId="194" fontId="31" fillId="0" borderId="10" applyFill="0" applyProtection="0">
      <alignment horizontal="right"/>
    </xf>
    <xf numFmtId="0" fontId="31" fillId="0" borderId="6" applyNumberFormat="0" applyFill="0" applyProtection="0">
      <alignment horizontal="left"/>
    </xf>
    <xf numFmtId="0" fontId="66" fillId="43" borderId="0" applyNumberFormat="0" applyBorder="0" applyAlignment="0" applyProtection="0"/>
    <xf numFmtId="0" fontId="67" fillId="28" borderId="15" applyNumberFormat="0" applyAlignment="0" applyProtection="0"/>
    <xf numFmtId="0" fontId="68" fillId="7" borderId="12" applyNumberFormat="0" applyAlignment="0" applyProtection="0"/>
    <xf numFmtId="1" fontId="31" fillId="0" borderId="10" applyFill="0" applyProtection="0">
      <alignment horizontal="center"/>
    </xf>
    <xf numFmtId="0" fontId="29" fillId="0" borderId="0">
      <alignment/>
      <protection/>
    </xf>
    <xf numFmtId="0" fontId="4" fillId="0" borderId="0" applyNumberFormat="0" applyFill="0" applyBorder="0" applyAlignment="0" applyProtection="0"/>
    <xf numFmtId="0" fontId="37" fillId="0" borderId="0">
      <alignment/>
      <protection/>
    </xf>
    <xf numFmtId="43" fontId="31" fillId="0" borderId="0" applyFont="0" applyFill="0" applyBorder="0" applyAlignment="0" applyProtection="0"/>
    <xf numFmtId="41" fontId="31" fillId="0" borderId="0" applyFont="0" applyFill="0" applyBorder="0" applyAlignment="0" applyProtection="0"/>
    <xf numFmtId="0" fontId="0" fillId="29" borderId="16" applyNumberFormat="0" applyFont="0" applyAlignment="0" applyProtection="0"/>
  </cellStyleXfs>
  <cellXfs count="230">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0" fillId="0" borderId="3" xfId="0"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3" xfId="145" applyFont="1" applyBorder="1" applyAlignment="1">
      <alignment horizontal="center" vertical="center" wrapText="1"/>
      <protection/>
    </xf>
    <xf numFmtId="0" fontId="6" fillId="0" borderId="0" xfId="145" applyFont="1" applyAlignment="1">
      <alignment horizontal="center" vertical="center" wrapText="1"/>
      <protection/>
    </xf>
    <xf numFmtId="0" fontId="6" fillId="0" borderId="3" xfId="0" applyFont="1" applyBorder="1" applyAlignment="1">
      <alignment horizontal="center" vertical="center"/>
    </xf>
    <xf numFmtId="0" fontId="6" fillId="0" borderId="0" xfId="0" applyFont="1" applyAlignment="1">
      <alignment vertical="center"/>
    </xf>
    <xf numFmtId="178"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44" borderId="0" xfId="0" applyFont="1" applyFill="1" applyBorder="1" applyAlignment="1">
      <alignment horizontal="center" vertical="center" wrapText="1"/>
    </xf>
    <xf numFmtId="179" fontId="0" fillId="0" borderId="3" xfId="0" applyNumberFormat="1" applyBorder="1" applyAlignment="1">
      <alignment horizontal="center" vertical="center" wrapText="1"/>
    </xf>
    <xf numFmtId="0" fontId="0" fillId="0" borderId="3" xfId="0" applyBorder="1" applyAlignment="1">
      <alignment horizontal="left" vertical="center" wrapText="1"/>
    </xf>
    <xf numFmtId="0" fontId="9" fillId="0" borderId="3" xfId="0" applyFont="1" applyBorder="1" applyAlignment="1">
      <alignment horizontal="left" vertical="center" wrapText="1"/>
    </xf>
    <xf numFmtId="0" fontId="6" fillId="0" borderId="0" xfId="0" applyFont="1" applyAlignment="1">
      <alignment horizontal="center" vertical="center" wrapText="1"/>
    </xf>
    <xf numFmtId="0" fontId="10" fillId="0" borderId="0" xfId="0" applyFont="1" applyAlignment="1">
      <alignment horizontal="center" vertical="center" wrapText="1"/>
    </xf>
    <xf numFmtId="0" fontId="0" fillId="0" borderId="3" xfId="0" applyBorder="1" applyAlignment="1">
      <alignment horizontal="left" vertical="center" wrapText="1" indent="1"/>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wrapText="1"/>
    </xf>
    <xf numFmtId="0" fontId="7" fillId="0" borderId="0" xfId="0" applyFont="1" applyAlignment="1">
      <alignment vertical="center"/>
    </xf>
    <xf numFmtId="0" fontId="12" fillId="0" borderId="0" xfId="0" applyFont="1" applyAlignment="1">
      <alignment horizontal="center" vertical="center" wrapText="1"/>
    </xf>
    <xf numFmtId="0" fontId="13" fillId="0" borderId="0" xfId="0" applyFont="1" applyAlignment="1">
      <alignment horizontal="center" vertical="center" wrapText="1"/>
    </xf>
    <xf numFmtId="49" fontId="0" fillId="0" borderId="0" xfId="0" applyNumberFormat="1" applyAlignment="1">
      <alignment vertical="center"/>
    </xf>
    <xf numFmtId="0" fontId="14" fillId="0" borderId="0" xfId="0" applyFont="1" applyAlignment="1">
      <alignment horizontal="center" vertical="center"/>
    </xf>
    <xf numFmtId="49" fontId="14" fillId="0" borderId="0" xfId="0" applyNumberFormat="1" applyFont="1" applyAlignment="1">
      <alignment horizontal="center" vertical="center"/>
    </xf>
    <xf numFmtId="0" fontId="14" fillId="0" borderId="0" xfId="0" applyFont="1" applyAlignment="1">
      <alignment horizontal="left" vertical="center"/>
    </xf>
    <xf numFmtId="0" fontId="6" fillId="0" borderId="17" xfId="0" applyFont="1" applyBorder="1" applyAlignment="1">
      <alignment horizontal="center" vertical="center" wrapText="1"/>
    </xf>
    <xf numFmtId="49" fontId="14" fillId="0" borderId="0" xfId="0" applyNumberFormat="1" applyFont="1" applyAlignment="1">
      <alignment horizontal="center" vertical="center" wrapText="1"/>
    </xf>
    <xf numFmtId="0" fontId="0" fillId="0" borderId="3" xfId="0" applyFont="1" applyBorder="1" applyAlignment="1">
      <alignment horizontal="center" vertical="center" wrapText="1"/>
    </xf>
    <xf numFmtId="180" fontId="0" fillId="0" borderId="3" xfId="0" applyNumberFormat="1" applyBorder="1" applyAlignment="1">
      <alignment horizontal="center" vertical="center" wrapText="1"/>
    </xf>
    <xf numFmtId="181" fontId="0" fillId="0" borderId="3" xfId="0" applyNumberFormat="1" applyBorder="1" applyAlignment="1">
      <alignment horizontal="center" vertical="center" wrapText="1"/>
    </xf>
    <xf numFmtId="0" fontId="6" fillId="0" borderId="3" xfId="0" applyNumberFormat="1" applyFont="1" applyBorder="1" applyAlignment="1">
      <alignment horizontal="center" vertical="center" wrapText="1"/>
    </xf>
    <xf numFmtId="0"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164" applyFont="1" applyFill="1" applyAlignment="1">
      <alignment vertical="center"/>
    </xf>
    <xf numFmtId="0" fontId="16" fillId="0" borderId="0" xfId="164" applyFont="1" applyFill="1" applyAlignment="1">
      <alignment vertical="center"/>
    </xf>
    <xf numFmtId="0" fontId="0" fillId="0" borderId="3" xfId="0" applyNumberFormat="1" applyFont="1" applyBorder="1" applyAlignment="1">
      <alignment horizontal="center" vertical="center" wrapText="1"/>
    </xf>
    <xf numFmtId="179" fontId="0" fillId="0" borderId="3" xfId="0" applyNumberFormat="1" applyFont="1" applyBorder="1" applyAlignment="1">
      <alignment horizontal="center" vertical="center" wrapText="1"/>
    </xf>
    <xf numFmtId="179" fontId="6" fillId="0" borderId="18" xfId="0" applyNumberFormat="1" applyFont="1" applyBorder="1" applyAlignment="1">
      <alignment horizontal="center" vertical="center" wrapText="1"/>
    </xf>
    <xf numFmtId="0" fontId="6" fillId="44" borderId="3" xfId="0" applyFont="1" applyFill="1" applyBorder="1" applyAlignment="1">
      <alignment horizontal="center" vertical="center"/>
    </xf>
    <xf numFmtId="178" fontId="6" fillId="44" borderId="3" xfId="0" applyNumberFormat="1" applyFont="1" applyFill="1" applyBorder="1" applyAlignment="1">
      <alignment horizontal="center" vertical="center" wrapText="1"/>
    </xf>
    <xf numFmtId="0" fontId="6" fillId="44" borderId="3" xfId="0" applyFont="1" applyFill="1" applyBorder="1" applyAlignment="1">
      <alignment horizontal="center" vertical="center" wrapText="1"/>
    </xf>
    <xf numFmtId="0" fontId="6" fillId="44" borderId="19" xfId="0" applyFont="1" applyFill="1" applyBorder="1" applyAlignment="1">
      <alignment horizontal="center" vertical="center"/>
    </xf>
    <xf numFmtId="0" fontId="6" fillId="0" borderId="19" xfId="0" applyFont="1" applyBorder="1" applyAlignment="1">
      <alignment horizontal="center" vertical="center" wrapText="1"/>
    </xf>
    <xf numFmtId="179" fontId="6" fillId="0" borderId="20"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vertical="center" wrapText="1"/>
    </xf>
    <xf numFmtId="179" fontId="6" fillId="0" borderId="19" xfId="0" applyNumberFormat="1" applyFont="1" applyBorder="1" applyAlignment="1">
      <alignment horizontal="center" vertical="center" wrapText="1"/>
    </xf>
    <xf numFmtId="180" fontId="6" fillId="0" borderId="19" xfId="0" applyNumberFormat="1" applyFont="1" applyBorder="1" applyAlignment="1">
      <alignment horizontal="center" vertical="center" wrapText="1"/>
    </xf>
    <xf numFmtId="181" fontId="6" fillId="0" borderId="19" xfId="0" applyNumberFormat="1" applyFont="1" applyBorder="1" applyAlignment="1">
      <alignment horizontal="center" vertical="center" wrapText="1"/>
    </xf>
    <xf numFmtId="0" fontId="6" fillId="0" borderId="3" xfId="0" applyFont="1" applyBorder="1" applyAlignment="1">
      <alignment vertical="center"/>
    </xf>
    <xf numFmtId="0" fontId="0" fillId="0" borderId="3" xfId="0" applyBorder="1" applyAlignment="1">
      <alignment vertical="center"/>
    </xf>
    <xf numFmtId="0" fontId="21" fillId="0" borderId="3" xfId="0" applyFont="1" applyBorder="1" applyAlignment="1">
      <alignment horizontal="center" vertical="center" wrapText="1"/>
    </xf>
    <xf numFmtId="0" fontId="21" fillId="0" borderId="3" xfId="0" applyFont="1" applyBorder="1" applyAlignment="1">
      <alignment horizontal="center" vertical="center"/>
    </xf>
    <xf numFmtId="0" fontId="21" fillId="44" borderId="3" xfId="0" applyFont="1" applyFill="1" applyBorder="1" applyAlignment="1">
      <alignment horizontal="center" vertical="center"/>
    </xf>
    <xf numFmtId="0" fontId="21" fillId="44" borderId="3" xfId="145" applyFont="1" applyFill="1" applyBorder="1" applyAlignment="1">
      <alignment horizontal="center" vertical="center" wrapText="1"/>
      <protection/>
    </xf>
    <xf numFmtId="178" fontId="21" fillId="0" borderId="3" xfId="0" applyNumberFormat="1" applyFont="1" applyBorder="1" applyAlignment="1">
      <alignment horizontal="center" vertical="center" wrapText="1"/>
    </xf>
    <xf numFmtId="0" fontId="21" fillId="44" borderId="3" xfId="0" applyFont="1" applyFill="1" applyBorder="1" applyAlignment="1">
      <alignment horizontal="center" vertical="center" wrapText="1"/>
    </xf>
    <xf numFmtId="178" fontId="21" fillId="44" borderId="3"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21" fillId="0" borderId="3" xfId="144" applyFont="1" applyBorder="1" applyAlignment="1">
      <alignment horizontal="center" vertical="center" wrapText="1"/>
      <protection/>
    </xf>
    <xf numFmtId="180" fontId="21" fillId="0" borderId="3" xfId="144" applyNumberFormat="1" applyFont="1" applyBorder="1" applyAlignment="1">
      <alignment horizontal="center" vertical="center" wrapText="1"/>
      <protection/>
    </xf>
    <xf numFmtId="0" fontId="21" fillId="0" borderId="3" xfId="144" applyFont="1" applyBorder="1" applyAlignment="1">
      <alignment horizontal="left" vertical="center" wrapText="1"/>
      <protection/>
    </xf>
    <xf numFmtId="0" fontId="25" fillId="0" borderId="3" xfId="143" applyFont="1" applyBorder="1" applyAlignment="1">
      <alignment horizontal="center" vertical="center" wrapText="1"/>
      <protection/>
    </xf>
    <xf numFmtId="180" fontId="25" fillId="0" borderId="3" xfId="143" applyNumberFormat="1" applyFont="1" applyBorder="1" applyAlignment="1">
      <alignment horizontal="center" vertical="center" wrapText="1"/>
      <protection/>
    </xf>
    <xf numFmtId="178" fontId="21" fillId="0" borderId="3" xfId="152" applyNumberFormat="1" applyFont="1" applyBorder="1" applyAlignment="1">
      <alignment horizontal="center" vertical="center" wrapText="1"/>
      <protection/>
    </xf>
    <xf numFmtId="178" fontId="6" fillId="0" borderId="3" xfId="138" applyNumberFormat="1" applyFont="1" applyFill="1" applyBorder="1" applyAlignment="1">
      <alignment horizontal="center" vertical="center" wrapText="1"/>
      <protection/>
    </xf>
    <xf numFmtId="178" fontId="6" fillId="0" borderId="3" xfId="151" applyNumberFormat="1" applyFont="1" applyFill="1" applyBorder="1" applyAlignment="1">
      <alignment horizontal="center" vertical="center" wrapText="1"/>
      <protection/>
    </xf>
    <xf numFmtId="0" fontId="6" fillId="0" borderId="3" xfId="147" applyFont="1" applyBorder="1" applyAlignment="1">
      <alignment horizontal="center" vertical="center" wrapText="1"/>
      <protection/>
    </xf>
    <xf numFmtId="178" fontId="6" fillId="0" borderId="3" xfId="138" applyNumberFormat="1" applyFont="1" applyBorder="1" applyAlignment="1">
      <alignment horizontal="center" vertical="center" wrapText="1"/>
      <protection/>
    </xf>
    <xf numFmtId="0" fontId="21" fillId="0" borderId="3" xfId="144" applyFont="1" applyFill="1" applyBorder="1" applyAlignment="1">
      <alignment horizontal="center" vertical="center" wrapText="1"/>
      <protection/>
    </xf>
    <xf numFmtId="180" fontId="21" fillId="0" borderId="3" xfId="144" applyNumberFormat="1" applyFont="1" applyFill="1" applyBorder="1" applyAlignment="1">
      <alignment horizontal="center" vertical="center" wrapText="1"/>
      <protection/>
    </xf>
    <xf numFmtId="0" fontId="21" fillId="0" borderId="3" xfId="138" applyFont="1" applyFill="1" applyBorder="1" applyAlignment="1">
      <alignment horizontal="center" vertical="center" wrapText="1"/>
      <protection/>
    </xf>
    <xf numFmtId="0" fontId="6" fillId="0" borderId="3" xfId="144" applyFont="1" applyFill="1" applyBorder="1" applyAlignment="1">
      <alignment horizontal="center" vertical="center" wrapText="1"/>
      <protection/>
    </xf>
    <xf numFmtId="178" fontId="21" fillId="0" borderId="3" xfId="152" applyNumberFormat="1" applyFont="1" applyBorder="1" applyAlignment="1">
      <alignment horizontal="left" vertical="center" wrapText="1"/>
      <protection/>
    </xf>
    <xf numFmtId="0" fontId="6" fillId="0" borderId="3" xfId="147" applyFont="1" applyFill="1" applyBorder="1" applyAlignment="1">
      <alignment horizontal="left" vertical="center" wrapText="1"/>
      <protection/>
    </xf>
    <xf numFmtId="0" fontId="6" fillId="0" borderId="3" xfId="138" applyFont="1" applyFill="1" applyBorder="1" applyAlignment="1">
      <alignment horizontal="left" vertical="center" wrapText="1"/>
      <protection/>
    </xf>
    <xf numFmtId="0" fontId="21" fillId="0" borderId="3" xfId="144" applyFont="1" applyFill="1" applyBorder="1" applyAlignment="1">
      <alignment horizontal="left" vertical="center" wrapText="1"/>
      <protection/>
    </xf>
    <xf numFmtId="0" fontId="6" fillId="0" borderId="3" xfId="147" applyFont="1" applyFill="1" applyBorder="1" applyAlignment="1">
      <alignment horizontal="center" vertical="center"/>
      <protection/>
    </xf>
    <xf numFmtId="0" fontId="6" fillId="0" borderId="3" xfId="146" applyFont="1" applyBorder="1" applyAlignment="1">
      <alignment horizontal="center" vertical="center" wrapText="1"/>
      <protection/>
    </xf>
    <xf numFmtId="0" fontId="27" fillId="0" borderId="3" xfId="146" applyFont="1" applyBorder="1" applyAlignment="1">
      <alignment horizontal="center" vertical="center" wrapText="1"/>
      <protection/>
    </xf>
    <xf numFmtId="0" fontId="6" fillId="0" borderId="3" xfId="150" applyFont="1" applyBorder="1" applyAlignment="1">
      <alignment horizontal="center" vertical="center" wrapText="1"/>
      <protection/>
    </xf>
    <xf numFmtId="0" fontId="21" fillId="0" borderId="3" xfId="143" applyFont="1" applyBorder="1" applyAlignment="1">
      <alignment horizontal="center" vertical="center" wrapText="1"/>
      <protection/>
    </xf>
    <xf numFmtId="178" fontId="21" fillId="0" borderId="3" xfId="151" applyNumberFormat="1" applyFont="1" applyBorder="1" applyAlignment="1">
      <alignment horizontal="center" vertical="center" wrapText="1"/>
      <protection/>
    </xf>
    <xf numFmtId="180" fontId="21" fillId="0" borderId="3" xfId="143" applyNumberFormat="1" applyFont="1" applyBorder="1" applyAlignment="1">
      <alignment horizontal="center" vertical="center" wrapText="1"/>
      <protection/>
    </xf>
    <xf numFmtId="178" fontId="21" fillId="0" borderId="3" xfId="138" applyNumberFormat="1" applyFont="1" applyBorder="1" applyAlignment="1">
      <alignment horizontal="center" vertical="center" wrapText="1"/>
      <protection/>
    </xf>
    <xf numFmtId="0" fontId="6" fillId="0" borderId="3" xfId="150" applyFont="1" applyFill="1" applyBorder="1" applyAlignment="1">
      <alignment horizontal="center" vertical="center" wrapText="1"/>
      <protection/>
    </xf>
    <xf numFmtId="0" fontId="6" fillId="0" borderId="3" xfId="141" applyFont="1" applyFill="1" applyBorder="1" applyAlignment="1">
      <alignment horizontal="center" vertical="center" wrapText="1"/>
      <protection/>
    </xf>
    <xf numFmtId="0" fontId="6" fillId="44" borderId="3" xfId="150" applyFont="1" applyFill="1" applyBorder="1" applyAlignment="1">
      <alignment horizontal="center" vertical="center" wrapText="1"/>
      <protection/>
    </xf>
    <xf numFmtId="0" fontId="28" fillId="0" borderId="3" xfId="0" applyFont="1" applyBorder="1" applyAlignment="1">
      <alignment horizontal="left" vertical="center" wrapText="1"/>
    </xf>
    <xf numFmtId="179" fontId="6" fillId="0" borderId="3" xfId="0" applyNumberFormat="1" applyFont="1" applyBorder="1" applyAlignment="1">
      <alignment horizontal="center" vertical="center" wrapText="1"/>
    </xf>
    <xf numFmtId="0" fontId="6" fillId="0" borderId="3" xfId="0" applyFont="1" applyFill="1" applyBorder="1" applyAlignment="1">
      <alignment horizontal="center" vertical="center" wrapText="1"/>
    </xf>
    <xf numFmtId="0" fontId="6" fillId="44" borderId="3" xfId="145" applyFont="1" applyFill="1" applyBorder="1" applyAlignment="1">
      <alignment horizontal="center" vertical="center" wrapText="1"/>
      <protection/>
    </xf>
    <xf numFmtId="0" fontId="6" fillId="0" borderId="19" xfId="0" applyNumberFormat="1" applyFont="1" applyBorder="1" applyAlignment="1">
      <alignment horizontal="center" vertical="center" wrapText="1"/>
    </xf>
    <xf numFmtId="0" fontId="0" fillId="0" borderId="6" xfId="0" applyFont="1" applyBorder="1" applyAlignment="1">
      <alignment horizontal="center" vertical="center" wrapText="1"/>
    </xf>
    <xf numFmtId="180" fontId="6" fillId="0" borderId="20"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0" fillId="0" borderId="17" xfId="0" applyFont="1" applyBorder="1" applyAlignment="1">
      <alignment horizontal="center" vertical="center" wrapText="1"/>
    </xf>
    <xf numFmtId="201" fontId="6" fillId="0" borderId="3" xfId="0" applyNumberFormat="1" applyFont="1" applyBorder="1" applyAlignment="1">
      <alignment horizontal="center" vertical="center" wrapText="1"/>
    </xf>
    <xf numFmtId="201" fontId="22" fillId="0" borderId="3"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6" fillId="0" borderId="22" xfId="0" applyFont="1" applyBorder="1" applyAlignment="1">
      <alignment horizontal="center" vertical="center"/>
    </xf>
    <xf numFmtId="0" fontId="69" fillId="0" borderId="22" xfId="0" applyFont="1" applyBorder="1" applyAlignment="1">
      <alignment horizontal="center" vertical="center" wrapText="1"/>
    </xf>
    <xf numFmtId="0" fontId="0" fillId="0" borderId="19" xfId="0" applyBorder="1" applyAlignment="1">
      <alignment horizontal="center" vertical="center" wrapText="1"/>
    </xf>
    <xf numFmtId="0" fontId="0" fillId="0" borderId="0" xfId="148" applyBorder="1" applyAlignment="1">
      <alignment horizontal="center" vertical="center"/>
      <protection/>
    </xf>
    <xf numFmtId="0" fontId="0" fillId="0" borderId="0" xfId="148" applyAlignment="1">
      <alignment horizontal="center" vertical="center"/>
      <protection/>
    </xf>
    <xf numFmtId="0" fontId="24" fillId="0" borderId="3" xfId="148" applyFont="1" applyBorder="1" applyAlignment="1">
      <alignment horizontal="center" vertical="center" wrapText="1"/>
      <protection/>
    </xf>
    <xf numFmtId="0" fontId="24" fillId="0" borderId="17" xfId="148" applyFont="1" applyBorder="1" applyAlignment="1">
      <alignment horizontal="center" vertical="center" wrapText="1"/>
      <protection/>
    </xf>
    <xf numFmtId="0" fontId="0" fillId="0" borderId="0" xfId="148" applyFont="1" applyBorder="1" applyAlignment="1">
      <alignment horizontal="center" vertical="center"/>
      <protection/>
    </xf>
    <xf numFmtId="0" fontId="26" fillId="0" borderId="3" xfId="144" applyFont="1" applyBorder="1" applyAlignment="1">
      <alignment horizontal="center" vertical="center" wrapText="1"/>
      <protection/>
    </xf>
    <xf numFmtId="0" fontId="24" fillId="0" borderId="3" xfId="148" applyFont="1" applyBorder="1" applyAlignment="1">
      <alignment horizontal="left" vertical="center" wrapText="1"/>
      <protection/>
    </xf>
    <xf numFmtId="180" fontId="26" fillId="0" borderId="3" xfId="144" applyNumberFormat="1" applyFont="1" applyBorder="1" applyAlignment="1">
      <alignment horizontal="center" vertical="center" wrapText="1"/>
      <protection/>
    </xf>
    <xf numFmtId="0" fontId="26" fillId="0" borderId="3" xfId="144" applyFont="1" applyBorder="1" applyAlignment="1">
      <alignment horizontal="left" vertical="center" wrapText="1"/>
      <protection/>
    </xf>
    <xf numFmtId="0" fontId="15" fillId="0" borderId="3" xfId="138" applyFont="1" applyBorder="1" applyAlignment="1">
      <alignment horizontal="center" vertical="center"/>
      <protection/>
    </xf>
    <xf numFmtId="0" fontId="0" fillId="0" borderId="0" xfId="138" applyFont="1" applyBorder="1" applyAlignment="1">
      <alignment horizontal="center" vertical="center"/>
      <protection/>
    </xf>
    <xf numFmtId="0" fontId="0" fillId="0" borderId="0" xfId="138" applyFont="1" applyAlignment="1">
      <alignment horizontal="center" vertical="center"/>
      <protection/>
    </xf>
    <xf numFmtId="0" fontId="6" fillId="0" borderId="3" xfId="138" applyFont="1" applyBorder="1" applyAlignment="1">
      <alignment horizontal="left" vertical="center" wrapText="1"/>
      <protection/>
    </xf>
    <xf numFmtId="0" fontId="6" fillId="0" borderId="3" xfId="138" applyFont="1" applyBorder="1" applyAlignment="1">
      <alignment horizontal="center" vertical="center" wrapText="1"/>
      <protection/>
    </xf>
    <xf numFmtId="178" fontId="26" fillId="44" borderId="3" xfId="143" applyNumberFormat="1" applyFont="1" applyFill="1" applyBorder="1" applyAlignment="1">
      <alignment horizontal="center" vertical="center" wrapText="1"/>
      <protection/>
    </xf>
    <xf numFmtId="178" fontId="26" fillId="44" borderId="3" xfId="143" applyNumberFormat="1" applyFont="1" applyFill="1" applyBorder="1" applyAlignment="1">
      <alignment horizontal="left" vertical="center" wrapText="1"/>
      <protection/>
    </xf>
    <xf numFmtId="178" fontId="26" fillId="0" borderId="3" xfId="138" applyNumberFormat="1" applyFont="1" applyBorder="1" applyAlignment="1">
      <alignment horizontal="center" vertical="center" wrapText="1"/>
      <protection/>
    </xf>
    <xf numFmtId="178" fontId="26" fillId="44" borderId="3" xfId="149" applyNumberFormat="1" applyFont="1" applyFill="1" applyBorder="1" applyAlignment="1">
      <alignment horizontal="center" vertical="center" wrapText="1"/>
      <protection/>
    </xf>
    <xf numFmtId="178" fontId="26" fillId="0" borderId="3" xfId="152" applyNumberFormat="1" applyFont="1" applyBorder="1" applyAlignment="1">
      <alignment horizontal="center" vertical="center" wrapText="1"/>
      <protection/>
    </xf>
    <xf numFmtId="178" fontId="21" fillId="44" borderId="3" xfId="143" applyNumberFormat="1" applyFont="1" applyFill="1" applyBorder="1" applyAlignment="1">
      <alignment horizontal="center" vertical="center" wrapText="1"/>
      <protection/>
    </xf>
    <xf numFmtId="178" fontId="21" fillId="44" borderId="3" xfId="149" applyNumberFormat="1" applyFont="1" applyFill="1" applyBorder="1" applyAlignment="1">
      <alignment horizontal="center" vertical="center" wrapText="1"/>
      <protection/>
    </xf>
    <xf numFmtId="0" fontId="6" fillId="0" borderId="3" xfId="144" applyFont="1" applyFill="1" applyBorder="1" applyAlignment="1">
      <alignment horizontal="left" vertical="center" wrapText="1"/>
      <protection/>
    </xf>
    <xf numFmtId="0" fontId="21" fillId="0" borderId="3" xfId="138" applyFont="1" applyFill="1" applyBorder="1" applyAlignment="1">
      <alignment horizontal="left" vertical="center" wrapText="1"/>
      <protection/>
    </xf>
    <xf numFmtId="0" fontId="21" fillId="0" borderId="3" xfId="150" applyFont="1" applyFill="1" applyBorder="1" applyAlignment="1">
      <alignment horizontal="left" vertical="center" wrapText="1"/>
      <protection/>
    </xf>
    <xf numFmtId="0" fontId="6" fillId="44" borderId="3" xfId="142" applyFont="1" applyFill="1" applyBorder="1" applyAlignment="1">
      <alignment horizontal="left" vertical="center" wrapText="1"/>
      <protection/>
    </xf>
    <xf numFmtId="0" fontId="6" fillId="0" borderId="3" xfId="148" applyFont="1" applyBorder="1" applyAlignment="1">
      <alignment horizontal="left" vertical="center" wrapText="1"/>
      <protection/>
    </xf>
    <xf numFmtId="0" fontId="6" fillId="0" borderId="3" xfId="144" applyFont="1" applyBorder="1" applyAlignment="1">
      <alignment horizontal="center" vertical="center" wrapText="1"/>
      <protection/>
    </xf>
    <xf numFmtId="178" fontId="21" fillId="44" borderId="3" xfId="151" applyNumberFormat="1" applyFont="1" applyFill="1" applyBorder="1" applyAlignment="1">
      <alignment horizontal="left" vertical="center" wrapText="1"/>
      <protection/>
    </xf>
    <xf numFmtId="178" fontId="21" fillId="0" borderId="3" xfId="149" applyNumberFormat="1" applyFont="1" applyFill="1" applyBorder="1" applyAlignment="1">
      <alignment horizontal="center" vertical="center" wrapText="1"/>
      <protection/>
    </xf>
    <xf numFmtId="0" fontId="15" fillId="0" borderId="0" xfId="148" applyFont="1" applyAlignment="1">
      <alignment horizontal="center" vertical="center"/>
      <protection/>
    </xf>
    <xf numFmtId="0" fontId="15" fillId="0" borderId="0" xfId="148" applyFont="1" applyAlignment="1">
      <alignment horizontal="left" vertical="center"/>
      <protection/>
    </xf>
    <xf numFmtId="0" fontId="15" fillId="0" borderId="3" xfId="138" applyFont="1" applyBorder="1" applyAlignment="1">
      <alignment horizontal="left" vertical="center"/>
      <protection/>
    </xf>
    <xf numFmtId="0" fontId="6" fillId="0" borderId="3" xfId="148" applyFont="1" applyBorder="1" applyAlignment="1">
      <alignment horizontal="center" vertical="center" wrapText="1"/>
      <protection/>
    </xf>
    <xf numFmtId="180" fontId="21" fillId="0" borderId="3" xfId="144" applyNumberFormat="1" applyFont="1" applyBorder="1" applyAlignment="1">
      <alignment horizontal="left" vertical="center" wrapText="1"/>
      <protection/>
    </xf>
    <xf numFmtId="178" fontId="21" fillId="0" borderId="3" xfId="151" applyNumberFormat="1" applyFont="1" applyBorder="1" applyAlignment="1">
      <alignment horizontal="left" vertical="center" wrapText="1"/>
      <protection/>
    </xf>
    <xf numFmtId="0" fontId="0" fillId="0" borderId="3" xfId="148" applyBorder="1" applyAlignment="1">
      <alignment horizontal="center" vertical="center" wrapText="1"/>
      <protection/>
    </xf>
    <xf numFmtId="0" fontId="0" fillId="0" borderId="0" xfId="148" applyAlignment="1">
      <alignment horizontal="center" vertical="center" wrapText="1"/>
      <protection/>
    </xf>
    <xf numFmtId="0" fontId="26" fillId="0" borderId="3" xfId="144" applyFont="1" applyFill="1" applyBorder="1" applyAlignment="1">
      <alignment horizontal="center" vertical="center" wrapText="1"/>
      <protection/>
    </xf>
    <xf numFmtId="0" fontId="6" fillId="0" borderId="3" xfId="146" applyFont="1" applyBorder="1" applyAlignment="1">
      <alignment horizontal="left" vertical="center" wrapText="1"/>
      <protection/>
    </xf>
    <xf numFmtId="178" fontId="6" fillId="44" borderId="3" xfId="143" applyNumberFormat="1" applyFont="1" applyFill="1" applyBorder="1" applyAlignment="1">
      <alignment horizontal="center" vertical="center" wrapText="1"/>
      <protection/>
    </xf>
    <xf numFmtId="178" fontId="6" fillId="0" borderId="3" xfId="152" applyNumberFormat="1" applyFont="1" applyBorder="1" applyAlignment="1">
      <alignment horizontal="left" vertical="center" wrapText="1"/>
      <protection/>
    </xf>
    <xf numFmtId="178" fontId="6" fillId="0" borderId="3" xfId="152" applyNumberFormat="1" applyFont="1" applyBorder="1" applyAlignment="1">
      <alignment horizontal="center" vertical="center" wrapText="1"/>
      <protection/>
    </xf>
    <xf numFmtId="178" fontId="6" fillId="0" borderId="3" xfId="151" applyNumberFormat="1" applyFont="1" applyBorder="1" applyAlignment="1">
      <alignment horizontal="left" vertical="center" wrapText="1"/>
      <protection/>
    </xf>
    <xf numFmtId="178" fontId="6" fillId="44" borderId="3" xfId="149" applyNumberFormat="1" applyFont="1" applyFill="1" applyBorder="1" applyAlignment="1">
      <alignment horizontal="center" vertical="center" wrapText="1"/>
      <protection/>
    </xf>
    <xf numFmtId="178" fontId="6" fillId="0" borderId="3" xfId="151" applyNumberFormat="1" applyFont="1" applyFill="1" applyBorder="1" applyAlignment="1">
      <alignment horizontal="left" vertical="center" wrapText="1"/>
      <protection/>
    </xf>
    <xf numFmtId="0" fontId="21" fillId="0" borderId="3" xfId="147" applyFont="1" applyFill="1" applyBorder="1" applyAlignment="1">
      <alignment horizontal="left" vertical="center" wrapText="1"/>
      <protection/>
    </xf>
    <xf numFmtId="178" fontId="21" fillId="0" borderId="3" xfId="138" applyNumberFormat="1" applyFont="1" applyBorder="1" applyAlignment="1">
      <alignment horizontal="left" vertical="center" wrapText="1"/>
      <protection/>
    </xf>
    <xf numFmtId="0" fontId="6" fillId="0" borderId="3" xfId="138" applyFont="1" applyFill="1" applyBorder="1" applyAlignment="1">
      <alignment horizontal="center" vertical="center" wrapText="1"/>
      <protection/>
    </xf>
    <xf numFmtId="0" fontId="6" fillId="0" borderId="3" xfId="150" applyFont="1" applyFill="1" applyBorder="1" applyAlignment="1">
      <alignment horizontal="left" vertical="center" wrapText="1"/>
      <protection/>
    </xf>
    <xf numFmtId="178" fontId="6" fillId="44" borderId="3" xfId="143" applyNumberFormat="1" applyFont="1" applyFill="1" applyBorder="1" applyAlignment="1">
      <alignment horizontal="left" vertical="center" wrapText="1"/>
      <protection/>
    </xf>
    <xf numFmtId="0" fontId="0" fillId="0" borderId="0" xfId="148" applyFont="1" applyAlignment="1">
      <alignment horizontal="center" vertical="center"/>
      <protection/>
    </xf>
    <xf numFmtId="178" fontId="6" fillId="44" borderId="3" xfId="151" applyNumberFormat="1" applyFont="1" applyFill="1" applyBorder="1" applyAlignment="1">
      <alignment horizontal="left" vertical="center" wrapText="1"/>
      <protection/>
    </xf>
    <xf numFmtId="178" fontId="6" fillId="44" borderId="3" xfId="152" applyNumberFormat="1" applyFont="1" applyFill="1" applyBorder="1" applyAlignment="1">
      <alignment horizontal="left" vertical="center" wrapText="1"/>
      <protection/>
    </xf>
    <xf numFmtId="178" fontId="6" fillId="44" borderId="3" xfId="152" applyNumberFormat="1" applyFont="1" applyFill="1" applyBorder="1" applyAlignment="1">
      <alignment horizontal="center" vertical="center" wrapText="1"/>
      <protection/>
    </xf>
    <xf numFmtId="178" fontId="6" fillId="44" borderId="3" xfId="151" applyNumberFormat="1" applyFont="1" applyFill="1" applyBorder="1" applyAlignment="1">
      <alignment vertical="center" wrapText="1"/>
      <protection/>
    </xf>
    <xf numFmtId="178" fontId="6" fillId="44" borderId="3" xfId="151" applyNumberFormat="1" applyFont="1" applyFill="1" applyBorder="1" applyAlignment="1">
      <alignment horizontal="center" vertical="center" wrapText="1"/>
      <protection/>
    </xf>
    <xf numFmtId="0" fontId="71" fillId="0" borderId="0" xfId="148" applyFont="1" applyAlignment="1">
      <alignment horizontal="center" vertical="center"/>
      <protection/>
    </xf>
    <xf numFmtId="178" fontId="26" fillId="0" borderId="3" xfId="151" applyNumberFormat="1" applyFont="1" applyBorder="1" applyAlignment="1">
      <alignment horizontal="left" vertical="center" wrapText="1"/>
      <protection/>
    </xf>
    <xf numFmtId="0" fontId="9" fillId="0" borderId="0" xfId="148" applyFont="1" applyAlignment="1">
      <alignment horizontal="center" vertical="center"/>
      <protection/>
    </xf>
    <xf numFmtId="0" fontId="0" fillId="0" borderId="0" xfId="148" applyAlignment="1">
      <alignment horizontal="left" vertical="center"/>
      <protection/>
    </xf>
    <xf numFmtId="0" fontId="0" fillId="0" borderId="3" xfId="148" applyBorder="1" applyAlignment="1">
      <alignment horizontal="left" vertical="center" wrapText="1"/>
      <protection/>
    </xf>
    <xf numFmtId="178" fontId="28" fillId="0" borderId="3" xfId="148" applyNumberFormat="1" applyFont="1" applyBorder="1" applyAlignment="1">
      <alignment horizontal="center" vertical="center" wrapText="1"/>
      <protection/>
    </xf>
    <xf numFmtId="0" fontId="6" fillId="44" borderId="3" xfId="148" applyFont="1" applyFill="1" applyBorder="1" applyAlignment="1">
      <alignment horizontal="left" vertical="center" wrapText="1"/>
      <protection/>
    </xf>
    <xf numFmtId="0" fontId="6" fillId="44" borderId="3" xfId="148" applyFont="1" applyFill="1" applyBorder="1" applyAlignment="1">
      <alignment horizontal="center" vertical="center" wrapText="1"/>
      <protection/>
    </xf>
    <xf numFmtId="0" fontId="6" fillId="0" borderId="3" xfId="141" applyFont="1" applyBorder="1" applyAlignment="1">
      <alignment horizontal="left" vertical="center" wrapText="1"/>
      <protection/>
    </xf>
    <xf numFmtId="0" fontId="6" fillId="0" borderId="3" xfId="141" applyFont="1" applyFill="1" applyBorder="1" applyAlignment="1">
      <alignment horizontal="left" vertical="center" wrapText="1"/>
      <protection/>
    </xf>
    <xf numFmtId="0" fontId="28" fillId="0" borderId="3" xfId="148" applyFont="1" applyBorder="1" applyAlignment="1">
      <alignment horizontal="center" vertical="center" wrapText="1"/>
      <protection/>
    </xf>
    <xf numFmtId="0" fontId="6" fillId="0" borderId="19" xfId="148" applyFont="1" applyBorder="1" applyAlignment="1">
      <alignment horizontal="center" vertical="center" wrapText="1"/>
      <protection/>
    </xf>
    <xf numFmtId="0" fontId="6" fillId="0" borderId="3" xfId="150" applyFont="1" applyBorder="1" applyAlignment="1">
      <alignment horizontal="left" vertical="center" wrapText="1"/>
      <protection/>
    </xf>
    <xf numFmtId="0" fontId="0" fillId="0" borderId="3" xfId="148" applyFont="1" applyBorder="1" applyAlignment="1">
      <alignment horizontal="center" vertical="center" wrapText="1"/>
      <protection/>
    </xf>
    <xf numFmtId="178" fontId="6" fillId="0" borderId="6" xfId="152" applyNumberFormat="1" applyFont="1" applyBorder="1" applyAlignment="1">
      <alignment horizontal="left" vertical="center" wrapText="1"/>
      <protection/>
    </xf>
    <xf numFmtId="178" fontId="6" fillId="0" borderId="6" xfId="152" applyNumberFormat="1" applyFont="1" applyBorder="1" applyAlignment="1">
      <alignment horizontal="center" vertical="center" wrapText="1"/>
      <protection/>
    </xf>
    <xf numFmtId="0" fontId="0" fillId="0" borderId="0" xfId="148" applyFont="1" applyAlignment="1">
      <alignment horizontal="center" vertical="center" wrapText="1"/>
      <protection/>
    </xf>
    <xf numFmtId="0" fontId="0" fillId="0" borderId="0" xfId="148" applyAlignment="1">
      <alignment horizontal="left" vertical="center" wrapText="1"/>
      <protection/>
    </xf>
    <xf numFmtId="0" fontId="73" fillId="0" borderId="0" xfId="0" applyFont="1" applyAlignment="1">
      <alignment horizontal="center" vertical="center" wrapText="1"/>
    </xf>
    <xf numFmtId="0" fontId="74" fillId="0" borderId="0" xfId="0" applyFont="1" applyAlignment="1">
      <alignment horizontal="center" vertical="center" wrapText="1"/>
    </xf>
    <xf numFmtId="181" fontId="6" fillId="0" borderId="3" xfId="0" applyNumberFormat="1" applyFont="1" applyBorder="1" applyAlignment="1">
      <alignment horizontal="center" vertical="center" wrapText="1"/>
    </xf>
    <xf numFmtId="0" fontId="24" fillId="0" borderId="5" xfId="148" applyFont="1" applyBorder="1" applyAlignment="1">
      <alignment horizontal="center" vertical="center" wrapText="1"/>
      <protection/>
    </xf>
    <xf numFmtId="0" fontId="24" fillId="0" borderId="6" xfId="148" applyFont="1" applyBorder="1" applyAlignment="1">
      <alignment horizontal="center" vertical="center" wrapText="1"/>
      <protection/>
    </xf>
    <xf numFmtId="0" fontId="24" fillId="0" borderId="3" xfId="148" applyFont="1" applyBorder="1" applyAlignment="1">
      <alignment horizontal="center" vertical="center" wrapText="1"/>
      <protection/>
    </xf>
    <xf numFmtId="0" fontId="26" fillId="0" borderId="3" xfId="144" applyFont="1" applyBorder="1" applyAlignment="1">
      <alignment horizontal="center" vertical="center" wrapText="1"/>
      <protection/>
    </xf>
    <xf numFmtId="0" fontId="72" fillId="0" borderId="0" xfId="148" applyFont="1" applyFill="1" applyBorder="1" applyAlignment="1">
      <alignment horizontal="center" vertical="center"/>
      <protection/>
    </xf>
    <xf numFmtId="0" fontId="70" fillId="0" borderId="23" xfId="148" applyFont="1" applyFill="1" applyBorder="1" applyAlignment="1">
      <alignment horizontal="center" vertical="center"/>
      <protection/>
    </xf>
    <xf numFmtId="178" fontId="26" fillId="0" borderId="19" xfId="152" applyNumberFormat="1" applyFont="1" applyBorder="1" applyAlignment="1">
      <alignment horizontal="center" vertical="center" wrapText="1"/>
      <protection/>
    </xf>
    <xf numFmtId="178" fontId="26" fillId="0" borderId="22" xfId="152" applyNumberFormat="1" applyFont="1" applyBorder="1" applyAlignment="1">
      <alignment horizontal="center" vertical="center" wrapText="1"/>
      <protection/>
    </xf>
    <xf numFmtId="0" fontId="26" fillId="0" borderId="19" xfId="144" applyFont="1" applyBorder="1" applyAlignment="1">
      <alignment horizontal="center" vertical="center" wrapText="1"/>
      <protection/>
    </xf>
    <xf numFmtId="0" fontId="7" fillId="0" borderId="0" xfId="0" applyFont="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6" fillId="0" borderId="3" xfId="145" applyFont="1" applyBorder="1" applyAlignment="1">
      <alignment horizontal="center" vertical="center" wrapText="1"/>
      <protection/>
    </xf>
    <xf numFmtId="0" fontId="6" fillId="0" borderId="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19" xfId="145" applyFont="1" applyBorder="1" applyAlignment="1">
      <alignment horizontal="center" vertical="center" wrapText="1"/>
      <protection/>
    </xf>
    <xf numFmtId="0" fontId="6" fillId="0" borderId="22" xfId="145" applyFont="1" applyBorder="1" applyAlignment="1">
      <alignment horizontal="center" vertical="center" wrapText="1"/>
      <protection/>
    </xf>
    <xf numFmtId="0" fontId="15" fillId="44" borderId="0" xfId="0"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10" fillId="0" borderId="0" xfId="165" applyFont="1" applyFill="1" applyAlignment="1">
      <alignment horizontal="center" vertical="center"/>
    </xf>
    <xf numFmtId="0" fontId="17" fillId="0" borderId="0" xfId="164" applyFont="1" applyFill="1" applyAlignment="1">
      <alignment horizontal="center" vertical="center"/>
    </xf>
    <xf numFmtId="0" fontId="18" fillId="0" borderId="0" xfId="164" applyFont="1" applyFill="1" applyAlignment="1">
      <alignment horizontal="left" vertical="center"/>
    </xf>
    <xf numFmtId="0" fontId="18" fillId="0" borderId="0" xfId="164" applyFont="1" applyFill="1" applyAlignment="1">
      <alignment horizontal="center" vertical="center"/>
    </xf>
    <xf numFmtId="178" fontId="26" fillId="44" borderId="3" xfId="143" applyNumberFormat="1" applyFont="1" applyFill="1" applyBorder="1" applyAlignment="1">
      <alignment horizontal="center" vertical="center" wrapText="1"/>
      <protection/>
    </xf>
    <xf numFmtId="0" fontId="24" fillId="0" borderId="17" xfId="148" applyFont="1" applyBorder="1" applyAlignment="1">
      <alignment horizontal="center" vertical="center" wrapText="1"/>
      <protection/>
    </xf>
    <xf numFmtId="0" fontId="26" fillId="0" borderId="22" xfId="144" applyFont="1" applyBorder="1" applyAlignment="1">
      <alignment horizontal="center" vertical="center" wrapText="1"/>
      <protection/>
    </xf>
    <xf numFmtId="0" fontId="28" fillId="0" borderId="19" xfId="148" applyFont="1" applyBorder="1" applyAlignment="1">
      <alignment horizontal="center" vertical="center" wrapText="1"/>
      <protection/>
    </xf>
    <xf numFmtId="0" fontId="28" fillId="0" borderId="22" xfId="148" applyFont="1" applyBorder="1" applyAlignment="1">
      <alignment horizontal="center" vertical="center" wrapText="1"/>
      <protection/>
    </xf>
    <xf numFmtId="0" fontId="72" fillId="0" borderId="0" xfId="148" applyFont="1" applyFill="1" applyBorder="1" applyAlignment="1">
      <alignment horizontal="center" vertical="center" wrapText="1"/>
      <protection/>
    </xf>
    <xf numFmtId="0" fontId="0" fillId="0" borderId="23" xfId="0" applyBorder="1" applyAlignment="1">
      <alignment horizontal="right" vertical="center" wrapText="1"/>
    </xf>
    <xf numFmtId="0" fontId="11" fillId="0" borderId="0" xfId="0" applyFont="1" applyAlignment="1">
      <alignment horizontal="center" vertical="center"/>
    </xf>
    <xf numFmtId="0" fontId="0" fillId="0" borderId="0" xfId="0" applyAlignment="1">
      <alignment horizontal="right" vertical="center"/>
    </xf>
    <xf numFmtId="0" fontId="10" fillId="0" borderId="23" xfId="0" applyFont="1" applyBorder="1" applyAlignment="1">
      <alignment horizontal="center" vertical="center" wrapText="1"/>
    </xf>
  </cellXfs>
  <cellStyles count="185">
    <cellStyle name="Normal" xfId="0"/>
    <cellStyle name="RowLevel_0" xfId="1"/>
    <cellStyle name="ColLevel_0" xfId="2"/>
    <cellStyle name="RowLevel_1" xfId="3"/>
    <cellStyle name="@ET_Style?Normal"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Sheet3" xfId="25"/>
    <cellStyle name="_弱电系统设备配置报价清单" xfId="26"/>
    <cellStyle name="0,0&#13;&#10;NA&#13;&#10;" xfId="27"/>
    <cellStyle name="20% - 强调文字颜色 1" xfId="28"/>
    <cellStyle name="20% - 强调文字颜色 2" xfId="29"/>
    <cellStyle name="20% - 强调文字颜色 3" xfId="30"/>
    <cellStyle name="20% - 强调文字颜色 4" xfId="31"/>
    <cellStyle name="20% - 强调文字颜色 5" xfId="32"/>
    <cellStyle name="20% - 强调文字颜色 6" xfId="33"/>
    <cellStyle name="3232"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mma [0]_!!!GO" xfId="73"/>
    <cellStyle name="comma zerodec" xfId="74"/>
    <cellStyle name="Comma_!!!GO" xfId="75"/>
    <cellStyle name="Currency [0]_!!!GO" xfId="76"/>
    <cellStyle name="Currency_!!!GO" xfId="77"/>
    <cellStyle name="Currency1" xfId="78"/>
    <cellStyle name="Date" xfId="79"/>
    <cellStyle name="Dollar (zero dec)" xfId="80"/>
    <cellStyle name="Grey" xfId="81"/>
    <cellStyle name="Header1" xfId="82"/>
    <cellStyle name="Header2" xfId="83"/>
    <cellStyle name="Input [yellow]" xfId="84"/>
    <cellStyle name="Input Cells" xfId="85"/>
    <cellStyle name="Linked Cells" xfId="86"/>
    <cellStyle name="Millares [0]_96 Risk" xfId="87"/>
    <cellStyle name="Millares_96 Risk" xfId="88"/>
    <cellStyle name="Milliers [0]_!!!GO" xfId="89"/>
    <cellStyle name="Milliers_!!!GO" xfId="90"/>
    <cellStyle name="Moneda [0]_96 Risk" xfId="91"/>
    <cellStyle name="Moneda_96 Risk" xfId="92"/>
    <cellStyle name="Mon閠aire [0]_!!!GO" xfId="93"/>
    <cellStyle name="Mon閠aire_!!!GO" xfId="94"/>
    <cellStyle name="New Times Roman" xfId="95"/>
    <cellStyle name="no dec" xfId="96"/>
    <cellStyle name="Normal - Style1" xfId="97"/>
    <cellStyle name="Normal_!!!GO" xfId="98"/>
    <cellStyle name="per.style" xfId="99"/>
    <cellStyle name="Percent [2]" xfId="100"/>
    <cellStyle name="Percent_!!!GO" xfId="101"/>
    <cellStyle name="Pourcentage_pldt" xfId="102"/>
    <cellStyle name="PSChar" xfId="103"/>
    <cellStyle name="PSDate" xfId="104"/>
    <cellStyle name="PSDec" xfId="105"/>
    <cellStyle name="PSHeading" xfId="106"/>
    <cellStyle name="PSInt" xfId="107"/>
    <cellStyle name="PSSpacer" xfId="108"/>
    <cellStyle name="sstot" xfId="109"/>
    <cellStyle name="Standard_AREAS" xfId="110"/>
    <cellStyle name="t" xfId="111"/>
    <cellStyle name="t_HVAC Equipment (3)" xfId="112"/>
    <cellStyle name="Percent" xfId="113"/>
    <cellStyle name="捠壿 [0.00]_Region Orders (2)" xfId="114"/>
    <cellStyle name="捠壿_Region Orders (2)" xfId="115"/>
    <cellStyle name="编号" xfId="116"/>
    <cellStyle name="标题" xfId="117"/>
    <cellStyle name="标题 1" xfId="118"/>
    <cellStyle name="标题 2" xfId="119"/>
    <cellStyle name="标题 3" xfId="120"/>
    <cellStyle name="标题 4" xfId="121"/>
    <cellStyle name="标题_Book1" xfId="122"/>
    <cellStyle name="标题1" xfId="123"/>
    <cellStyle name="表标题" xfId="124"/>
    <cellStyle name="部门" xfId="125"/>
    <cellStyle name="差" xfId="126"/>
    <cellStyle name="差_Book1" xfId="127"/>
    <cellStyle name="常规 14" xfId="128"/>
    <cellStyle name="常规 15" xfId="129"/>
    <cellStyle name="常规 2 2" xfId="130"/>
    <cellStyle name="常规 2_Sheet1_11" xfId="131"/>
    <cellStyle name="常规 20" xfId="132"/>
    <cellStyle name="常规 3" xfId="133"/>
    <cellStyle name="常规 3 2" xfId="134"/>
    <cellStyle name="常规 4" xfId="135"/>
    <cellStyle name="常规 5" xfId="136"/>
    <cellStyle name="常规 5 2" xfId="137"/>
    <cellStyle name="常规 5 2_2009年1-2重点建设项目及重大前期项目" xfId="138"/>
    <cellStyle name="常规 6" xfId="139"/>
    <cellStyle name="常规 8" xfId="140"/>
    <cellStyle name="常规_Sheet1 2 2" xfId="141"/>
    <cellStyle name="常规_Sheet1 3 2" xfId="142"/>
    <cellStyle name="常规_Sheet1 3 2_2009年1-2重点建设项目及重大前期项目" xfId="143"/>
    <cellStyle name="常规_Sheet1 4 2_2009年1-2重点建设项目及重大前期项目" xfId="144"/>
    <cellStyle name="常规_复件 二、农村经济计划4-10最新（计划会草案）" xfId="145"/>
    <cellStyle name="常规_靖边县2012年重点项目及重大前期项目计划表（空表）" xfId="146"/>
    <cellStyle name="常规_靖边县2012年重点项目及重大前期项目计划表－定稿" xfId="147"/>
    <cellStyle name="常规_靖边县2013年重点项目计划表（草案）-2稿" xfId="148"/>
    <cellStyle name="常规_榆林市2008年重点项目及重大前期计划表0k(2.14)" xfId="149"/>
    <cellStyle name="常规_榆林市2008年重点项目及重大前期计划表0k(2.14) 2 2" xfId="150"/>
    <cellStyle name="常规_榆林市2008年重点项目及重大前期计划表0k(2.14) 3 2" xfId="151"/>
    <cellStyle name="常规_榆林市2008年重点项目及重大前期计划表0k(2.14) 3 2_2009年1-2重点建设项目及重大前期项目" xfId="152"/>
    <cellStyle name="Hyperlink" xfId="153"/>
    <cellStyle name="分级显示列_1_Book1" xfId="154"/>
    <cellStyle name="分级显示行_1_Book1" xfId="155"/>
    <cellStyle name="好" xfId="156"/>
    <cellStyle name="好_Book1" xfId="157"/>
    <cellStyle name="汇总" xfId="158"/>
    <cellStyle name="Currency" xfId="159"/>
    <cellStyle name="Currency [0]" xfId="160"/>
    <cellStyle name="计算" xfId="161"/>
    <cellStyle name="检查单元格" xfId="162"/>
    <cellStyle name="解释性文本" xfId="163"/>
    <cellStyle name="解释性文本 5" xfId="164"/>
    <cellStyle name="解释性文本 7_规模以上工业增加值分县计划-28" xfId="165"/>
    <cellStyle name="借出原因" xfId="166"/>
    <cellStyle name="警告文本" xfId="167"/>
    <cellStyle name="链接单元格" xfId="168"/>
    <cellStyle name="普通_laroux" xfId="169"/>
    <cellStyle name="千分位[0]_laroux" xfId="170"/>
    <cellStyle name="千分位_laroux" xfId="171"/>
    <cellStyle name="千位[0]_ 方正PC" xfId="172"/>
    <cellStyle name="千位_ 方正PC" xfId="173"/>
    <cellStyle name="Comma" xfId="174"/>
    <cellStyle name="Comma [0]" xfId="175"/>
    <cellStyle name="强调 1" xfId="176"/>
    <cellStyle name="强调 2" xfId="177"/>
    <cellStyle name="强调 3" xfId="178"/>
    <cellStyle name="强调文字颜色 1" xfId="179"/>
    <cellStyle name="强调文字颜色 2" xfId="180"/>
    <cellStyle name="强调文字颜色 3" xfId="181"/>
    <cellStyle name="强调文字颜色 4" xfId="182"/>
    <cellStyle name="强调文字颜色 5" xfId="183"/>
    <cellStyle name="强调文字颜色 6" xfId="184"/>
    <cellStyle name="日期" xfId="185"/>
    <cellStyle name="商品名称" xfId="186"/>
    <cellStyle name="适中" xfId="187"/>
    <cellStyle name="输出" xfId="188"/>
    <cellStyle name="输入" xfId="189"/>
    <cellStyle name="数量" xfId="190"/>
    <cellStyle name="样式 1" xfId="191"/>
    <cellStyle name="Followed Hyperlink" xfId="192"/>
    <cellStyle name="昗弨_Pacific Region P&amp;L" xfId="193"/>
    <cellStyle name="寘嬫愗傝 [0.00]_Region Orders (2)" xfId="194"/>
    <cellStyle name="寘嬫愗傝_Region Orders (2)" xfId="195"/>
    <cellStyle name="注释" xfId="19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xdr:row>
      <xdr:rowOff>0</xdr:rowOff>
    </xdr:from>
    <xdr:ext cx="76200" cy="238125"/>
    <xdr:sp>
      <xdr:nvSpPr>
        <xdr:cNvPr id="1" name="TextBox 1"/>
        <xdr:cNvSpPr txBox="1">
          <a:spLocks noChangeArrowheads="1"/>
        </xdr:cNvSpPr>
      </xdr:nvSpPr>
      <xdr:spPr>
        <a:xfrm>
          <a:off x="5048250" y="876300"/>
          <a:ext cx="76200" cy="2381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9579;&#21916;&#24179;&#25991;&#25377;\&#25991;&#20214;&#26448;&#26009;\2013\2013&#24180;&#35745;&#21010;\2013&#24180;&#37325;&#28857;&#24314;&#35774;&#39033;&#30446;&#35745;&#21010;-2012.12.11\&#38742;&#36793;&#21439;2013&#24180;&#37325;&#28857;&#39033;&#30446;&#35745;&#21010;&#34920;&#65288;&#33609;&#26696;&#65289;-2&#312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1"/>
      <sheetName val="2013年重点续建项目"/>
      <sheetName val="2013年重点新建项目"/>
      <sheetName val="2013年重点前期项目"/>
    </sheetNames>
    <sheetDataSet>
      <sheetData sheetId="0">
        <row r="2">
          <cell r="A2" t="b">
            <v>1</v>
          </cell>
        </row>
      </sheetData>
      <sheetData sheetId="2">
        <row r="5">
          <cell r="G5">
            <v>1433893</v>
          </cell>
        </row>
      </sheetData>
      <sheetData sheetId="3">
        <row r="3">
          <cell r="F3">
            <v>8596200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sheetPr>
  <dimension ref="A1:A9"/>
  <sheetViews>
    <sheetView tabSelected="1" workbookViewId="0" topLeftCell="A1">
      <selection activeCell="A5" sqref="A5"/>
    </sheetView>
  </sheetViews>
  <sheetFormatPr defaultColWidth="9.00390625" defaultRowHeight="14.25"/>
  <cols>
    <col min="1" max="1" width="116.75390625" style="0" customWidth="1"/>
  </cols>
  <sheetData>
    <row r="1" s="27" customFormat="1" ht="163.5" customHeight="1">
      <c r="A1" s="187" t="s">
        <v>427</v>
      </c>
    </row>
    <row r="2" s="14" customFormat="1" ht="39" customHeight="1"/>
    <row r="3" s="14" customFormat="1" ht="56.25" customHeight="1"/>
    <row r="4" s="14" customFormat="1" ht="59.25" customHeight="1">
      <c r="A4" s="188"/>
    </row>
    <row r="5" s="28" customFormat="1" ht="30" customHeight="1">
      <c r="A5" s="188"/>
    </row>
    <row r="6" ht="14.25">
      <c r="A6" s="7"/>
    </row>
    <row r="7" ht="14.25">
      <c r="A7" s="7"/>
    </row>
    <row r="8" ht="14.25">
      <c r="A8" s="7"/>
    </row>
    <row r="9" ht="14.25">
      <c r="A9" s="7"/>
    </row>
  </sheetData>
  <printOptions horizontalCentered="1" vertic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4">
    <tabColor indexed="57"/>
  </sheetPr>
  <dimension ref="A1:M34"/>
  <sheetViews>
    <sheetView workbookViewId="0" topLeftCell="A1">
      <pane xSplit="2" ySplit="4" topLeftCell="F5" activePane="bottomRight" state="frozen"/>
      <selection pane="topLeft" activeCell="A1" sqref="A1"/>
      <selection pane="topRight" activeCell="C1" sqref="C1"/>
      <selection pane="bottomLeft" activeCell="A6" sqref="A6"/>
      <selection pane="bottomRight" activeCell="A1" sqref="A1:I1"/>
    </sheetView>
  </sheetViews>
  <sheetFormatPr defaultColWidth="9.00390625" defaultRowHeight="14.25"/>
  <cols>
    <col min="1" max="1" width="3.875" style="163" customWidth="1"/>
    <col min="2" max="2" width="20.50390625" style="172" customWidth="1"/>
    <col min="3" max="3" width="10.375" style="114" customWidth="1"/>
    <col min="4" max="4" width="9.00390625" style="114" customWidth="1"/>
    <col min="5" max="5" width="34.625" style="172" customWidth="1"/>
    <col min="6" max="6" width="7.00390625" style="114" customWidth="1"/>
    <col min="7" max="7" width="9.50390625" style="114" bestFit="1" customWidth="1"/>
    <col min="8" max="8" width="9.25390625" style="114" customWidth="1"/>
    <col min="9" max="9" width="19.25390625" style="172" customWidth="1"/>
    <col min="10" max="16384" width="9.00390625" style="114" customWidth="1"/>
  </cols>
  <sheetData>
    <row r="1" spans="1:9" ht="41.25" customHeight="1">
      <c r="A1" s="195" t="s">
        <v>438</v>
      </c>
      <c r="B1" s="195"/>
      <c r="C1" s="195"/>
      <c r="D1" s="195"/>
      <c r="E1" s="195"/>
      <c r="F1" s="195"/>
      <c r="G1" s="195"/>
      <c r="H1" s="195"/>
      <c r="I1" s="195"/>
    </row>
    <row r="2" spans="1:9" ht="14.25" customHeight="1">
      <c r="A2" s="192" t="s">
        <v>261</v>
      </c>
      <c r="B2" s="192" t="s">
        <v>128</v>
      </c>
      <c r="C2" s="221" t="s">
        <v>262</v>
      </c>
      <c r="D2" s="192" t="s">
        <v>129</v>
      </c>
      <c r="E2" s="221" t="s">
        <v>263</v>
      </c>
      <c r="F2" s="192" t="s">
        <v>130</v>
      </c>
      <c r="G2" s="192" t="s">
        <v>264</v>
      </c>
      <c r="H2" s="192" t="s">
        <v>265</v>
      </c>
      <c r="I2" s="192"/>
    </row>
    <row r="3" spans="1:9" ht="14.25" customHeight="1">
      <c r="A3" s="192"/>
      <c r="B3" s="192"/>
      <c r="C3" s="190"/>
      <c r="D3" s="192"/>
      <c r="E3" s="190"/>
      <c r="F3" s="192"/>
      <c r="G3" s="192"/>
      <c r="H3" s="192" t="s">
        <v>266</v>
      </c>
      <c r="I3" s="192"/>
    </row>
    <row r="4" spans="1:9" ht="14.25" customHeight="1">
      <c r="A4" s="192"/>
      <c r="B4" s="192"/>
      <c r="C4" s="190"/>
      <c r="D4" s="192"/>
      <c r="E4" s="191"/>
      <c r="F4" s="192"/>
      <c r="G4" s="192"/>
      <c r="H4" s="115" t="s">
        <v>267</v>
      </c>
      <c r="I4" s="115" t="s">
        <v>268</v>
      </c>
    </row>
    <row r="5" spans="1:9" ht="21.75" customHeight="1">
      <c r="A5" s="193" t="s">
        <v>269</v>
      </c>
      <c r="B5" s="193"/>
      <c r="C5" s="118"/>
      <c r="D5" s="118"/>
      <c r="E5" s="121"/>
      <c r="F5" s="118"/>
      <c r="G5" s="120">
        <f>G6+G12+G15+G33</f>
        <v>1523893</v>
      </c>
      <c r="H5" s="120">
        <f>H6+H12+H15+H33</f>
        <v>948883</v>
      </c>
      <c r="I5" s="144"/>
    </row>
    <row r="6" spans="1:9" ht="21.75" customHeight="1">
      <c r="A6" s="198" t="s">
        <v>270</v>
      </c>
      <c r="B6" s="222"/>
      <c r="C6" s="118"/>
      <c r="D6" s="118"/>
      <c r="E6" s="121"/>
      <c r="F6" s="118"/>
      <c r="G6" s="120">
        <f>SUM(G7:G11)</f>
        <v>224733</v>
      </c>
      <c r="H6" s="120">
        <f>SUM(H7:H11)</f>
        <v>224733</v>
      </c>
      <c r="I6" s="144"/>
    </row>
    <row r="7" spans="1:9" ht="27" customHeight="1">
      <c r="A7" s="69">
        <v>1</v>
      </c>
      <c r="B7" s="138" t="s">
        <v>271</v>
      </c>
      <c r="C7" s="145" t="s">
        <v>272</v>
      </c>
      <c r="D7" s="145" t="s">
        <v>273</v>
      </c>
      <c r="E7" s="138" t="s">
        <v>274</v>
      </c>
      <c r="F7" s="69">
        <v>2013</v>
      </c>
      <c r="G7" s="70">
        <v>120000</v>
      </c>
      <c r="H7" s="70">
        <v>120000</v>
      </c>
      <c r="I7" s="146" t="s">
        <v>275</v>
      </c>
    </row>
    <row r="8" spans="1:9" ht="42.75" customHeight="1">
      <c r="A8" s="69">
        <v>2</v>
      </c>
      <c r="B8" s="138" t="s">
        <v>276</v>
      </c>
      <c r="C8" s="70" t="s">
        <v>277</v>
      </c>
      <c r="D8" s="145" t="s">
        <v>273</v>
      </c>
      <c r="E8" s="138" t="s">
        <v>278</v>
      </c>
      <c r="F8" s="145">
        <v>2013</v>
      </c>
      <c r="G8" s="145">
        <v>7000</v>
      </c>
      <c r="H8" s="145">
        <v>7000</v>
      </c>
      <c r="I8" s="146" t="s">
        <v>275</v>
      </c>
    </row>
    <row r="9" spans="1:9" ht="58.5" customHeight="1">
      <c r="A9" s="69">
        <v>3</v>
      </c>
      <c r="B9" s="138" t="s">
        <v>279</v>
      </c>
      <c r="C9" s="145" t="s">
        <v>280</v>
      </c>
      <c r="D9" s="145" t="s">
        <v>273</v>
      </c>
      <c r="E9" s="138" t="s">
        <v>281</v>
      </c>
      <c r="F9" s="145">
        <v>2013</v>
      </c>
      <c r="G9" s="145">
        <v>7733</v>
      </c>
      <c r="H9" s="145">
        <v>7733</v>
      </c>
      <c r="I9" s="146" t="s">
        <v>275</v>
      </c>
    </row>
    <row r="10" spans="1:9" s="149" customFormat="1" ht="48">
      <c r="A10" s="92">
        <v>4</v>
      </c>
      <c r="B10" s="147" t="s">
        <v>282</v>
      </c>
      <c r="C10" s="92" t="s">
        <v>283</v>
      </c>
      <c r="D10" s="92" t="s">
        <v>273</v>
      </c>
      <c r="E10" s="147" t="s">
        <v>284</v>
      </c>
      <c r="F10" s="92">
        <v>2013</v>
      </c>
      <c r="G10" s="92">
        <v>50000</v>
      </c>
      <c r="H10" s="92">
        <v>50000</v>
      </c>
      <c r="I10" s="146" t="s">
        <v>275</v>
      </c>
    </row>
    <row r="11" spans="1:9" s="149" customFormat="1" ht="48">
      <c r="A11" s="92">
        <v>5</v>
      </c>
      <c r="B11" s="147" t="s">
        <v>285</v>
      </c>
      <c r="C11" s="92" t="s">
        <v>283</v>
      </c>
      <c r="D11" s="92" t="s">
        <v>273</v>
      </c>
      <c r="E11" s="147" t="s">
        <v>286</v>
      </c>
      <c r="F11" s="92">
        <v>2013</v>
      </c>
      <c r="G11" s="92">
        <v>40000</v>
      </c>
      <c r="H11" s="92">
        <v>40000</v>
      </c>
      <c r="I11" s="146" t="s">
        <v>275</v>
      </c>
    </row>
    <row r="12" spans="1:9" ht="21.75" customHeight="1">
      <c r="A12" s="193" t="s">
        <v>287</v>
      </c>
      <c r="B12" s="193"/>
      <c r="C12" s="118"/>
      <c r="D12" s="118"/>
      <c r="E12" s="121"/>
      <c r="F12" s="118"/>
      <c r="G12" s="120">
        <f>SUM(G13:G14)</f>
        <v>140000</v>
      </c>
      <c r="H12" s="120">
        <f>SUM(H13:H14)</f>
        <v>140000</v>
      </c>
      <c r="I12" s="144"/>
    </row>
    <row r="13" spans="1:9" ht="31.5" customHeight="1">
      <c r="A13" s="72">
        <v>6</v>
      </c>
      <c r="B13" s="138" t="s">
        <v>288</v>
      </c>
      <c r="C13" s="145" t="s">
        <v>289</v>
      </c>
      <c r="D13" s="139" t="s">
        <v>273</v>
      </c>
      <c r="E13" s="86" t="s">
        <v>290</v>
      </c>
      <c r="F13" s="79">
        <v>2013</v>
      </c>
      <c r="G13" s="79">
        <v>110000</v>
      </c>
      <c r="H13" s="79">
        <v>110000</v>
      </c>
      <c r="I13" s="86" t="s">
        <v>275</v>
      </c>
    </row>
    <row r="14" spans="1:9" ht="31.5" customHeight="1">
      <c r="A14" s="72">
        <v>7</v>
      </c>
      <c r="B14" s="138" t="s">
        <v>291</v>
      </c>
      <c r="C14" s="145" t="s">
        <v>289</v>
      </c>
      <c r="D14" s="139" t="s">
        <v>273</v>
      </c>
      <c r="E14" s="86" t="s">
        <v>292</v>
      </c>
      <c r="F14" s="79">
        <v>2013</v>
      </c>
      <c r="G14" s="79">
        <v>30000</v>
      </c>
      <c r="H14" s="79">
        <v>30000</v>
      </c>
      <c r="I14" s="86" t="s">
        <v>275</v>
      </c>
    </row>
    <row r="15" spans="1:9" ht="21.75" customHeight="1">
      <c r="A15" s="220" t="s">
        <v>293</v>
      </c>
      <c r="B15" s="220"/>
      <c r="C15" s="127"/>
      <c r="D15" s="127"/>
      <c r="E15" s="86"/>
      <c r="F15" s="79"/>
      <c r="G15" s="150">
        <f>SUM(G16:G32)</f>
        <v>1112160</v>
      </c>
      <c r="H15" s="150">
        <f>SUM(H16:H32)</f>
        <v>537150</v>
      </c>
      <c r="I15" s="86"/>
    </row>
    <row r="16" spans="1:9" ht="36" customHeight="1">
      <c r="A16" s="132">
        <v>8</v>
      </c>
      <c r="B16" s="151" t="s">
        <v>294</v>
      </c>
      <c r="C16" s="88" t="s">
        <v>295</v>
      </c>
      <c r="D16" s="88" t="s">
        <v>296</v>
      </c>
      <c r="E16" s="86" t="s">
        <v>297</v>
      </c>
      <c r="F16" s="79" t="s">
        <v>298</v>
      </c>
      <c r="G16" s="79">
        <v>25220</v>
      </c>
      <c r="H16" s="79">
        <v>10000</v>
      </c>
      <c r="I16" s="86" t="s">
        <v>299</v>
      </c>
    </row>
    <row r="17" spans="1:9" s="124" customFormat="1" ht="27" customHeight="1">
      <c r="A17" s="152">
        <v>9</v>
      </c>
      <c r="B17" s="153" t="s">
        <v>300</v>
      </c>
      <c r="C17" s="154" t="s">
        <v>301</v>
      </c>
      <c r="D17" s="78" t="s">
        <v>302</v>
      </c>
      <c r="E17" s="155" t="s">
        <v>303</v>
      </c>
      <c r="F17" s="78" t="s">
        <v>304</v>
      </c>
      <c r="G17" s="76">
        <v>180000</v>
      </c>
      <c r="H17" s="156">
        <v>110000</v>
      </c>
      <c r="I17" s="157" t="s">
        <v>305</v>
      </c>
    </row>
    <row r="18" spans="1:9" ht="24">
      <c r="A18" s="132">
        <v>10</v>
      </c>
      <c r="B18" s="83" t="s">
        <v>306</v>
      </c>
      <c r="C18" s="74" t="s">
        <v>307</v>
      </c>
      <c r="D18" s="94" t="s">
        <v>302</v>
      </c>
      <c r="E18" s="158" t="s">
        <v>308</v>
      </c>
      <c r="F18" s="94" t="s">
        <v>304</v>
      </c>
      <c r="G18" s="74">
        <v>60000</v>
      </c>
      <c r="H18" s="133">
        <v>40000</v>
      </c>
      <c r="I18" s="159" t="s">
        <v>275</v>
      </c>
    </row>
    <row r="19" spans="1:9" ht="49.5" customHeight="1">
      <c r="A19" s="152">
        <v>11</v>
      </c>
      <c r="B19" s="159" t="s">
        <v>309</v>
      </c>
      <c r="C19" s="94" t="s">
        <v>310</v>
      </c>
      <c r="D19" s="94" t="s">
        <v>302</v>
      </c>
      <c r="E19" s="159" t="s">
        <v>311</v>
      </c>
      <c r="F19" s="94" t="s">
        <v>298</v>
      </c>
      <c r="G19" s="94">
        <v>10000</v>
      </c>
      <c r="H19" s="94">
        <v>5000</v>
      </c>
      <c r="I19" s="159" t="s">
        <v>312</v>
      </c>
    </row>
    <row r="20" spans="1:9" ht="36">
      <c r="A20" s="132">
        <v>12</v>
      </c>
      <c r="B20" s="83" t="s">
        <v>313</v>
      </c>
      <c r="C20" s="74" t="s">
        <v>307</v>
      </c>
      <c r="D20" s="94" t="s">
        <v>302</v>
      </c>
      <c r="E20" s="147" t="s">
        <v>314</v>
      </c>
      <c r="F20" s="94" t="s">
        <v>304</v>
      </c>
      <c r="G20" s="74">
        <v>55500</v>
      </c>
      <c r="H20" s="133">
        <v>40000</v>
      </c>
      <c r="I20" s="83" t="s">
        <v>315</v>
      </c>
    </row>
    <row r="21" spans="1:9" ht="31.5" customHeight="1">
      <c r="A21" s="152">
        <v>13</v>
      </c>
      <c r="B21" s="83" t="s">
        <v>316</v>
      </c>
      <c r="C21" s="74" t="s">
        <v>310</v>
      </c>
      <c r="D21" s="94" t="s">
        <v>273</v>
      </c>
      <c r="E21" s="147" t="s">
        <v>317</v>
      </c>
      <c r="F21" s="94">
        <v>2013</v>
      </c>
      <c r="G21" s="74">
        <v>7000</v>
      </c>
      <c r="H21" s="133">
        <v>7000</v>
      </c>
      <c r="I21" s="83" t="s">
        <v>318</v>
      </c>
    </row>
    <row r="22" spans="1:9" ht="31.5" customHeight="1">
      <c r="A22" s="132">
        <v>14</v>
      </c>
      <c r="B22" s="83" t="s">
        <v>319</v>
      </c>
      <c r="C22" s="74" t="s">
        <v>310</v>
      </c>
      <c r="D22" s="94" t="s">
        <v>320</v>
      </c>
      <c r="E22" s="147" t="s">
        <v>321</v>
      </c>
      <c r="F22" s="94">
        <v>2013</v>
      </c>
      <c r="G22" s="74">
        <v>7400</v>
      </c>
      <c r="H22" s="133">
        <v>7400</v>
      </c>
      <c r="I22" s="83" t="s">
        <v>322</v>
      </c>
    </row>
    <row r="23" spans="1:13" ht="39.75" customHeight="1">
      <c r="A23" s="152">
        <v>15</v>
      </c>
      <c r="B23" s="85" t="s">
        <v>323</v>
      </c>
      <c r="C23" s="160" t="s">
        <v>310</v>
      </c>
      <c r="D23" s="160" t="s">
        <v>273</v>
      </c>
      <c r="E23" s="161" t="s">
        <v>324</v>
      </c>
      <c r="F23" s="160">
        <v>2013</v>
      </c>
      <c r="G23" s="160">
        <v>20000</v>
      </c>
      <c r="H23" s="160">
        <v>20000</v>
      </c>
      <c r="I23" s="85" t="s">
        <v>322</v>
      </c>
      <c r="J23" s="113"/>
      <c r="K23" s="113"/>
      <c r="L23" s="113"/>
      <c r="M23" s="113"/>
    </row>
    <row r="24" spans="1:13" ht="36">
      <c r="A24" s="132">
        <v>16</v>
      </c>
      <c r="B24" s="85" t="s">
        <v>325</v>
      </c>
      <c r="C24" s="160" t="s">
        <v>310</v>
      </c>
      <c r="D24" s="160" t="s">
        <v>326</v>
      </c>
      <c r="E24" s="85" t="s">
        <v>327</v>
      </c>
      <c r="F24" s="85" t="s">
        <v>328</v>
      </c>
      <c r="G24" s="160">
        <v>16000</v>
      </c>
      <c r="H24" s="160">
        <v>3750</v>
      </c>
      <c r="I24" s="153" t="s">
        <v>329</v>
      </c>
      <c r="J24" s="113"/>
      <c r="K24" s="113"/>
      <c r="L24" s="113"/>
      <c r="M24" s="113"/>
    </row>
    <row r="25" spans="1:13" s="163" customFormat="1" ht="92.25" customHeight="1">
      <c r="A25" s="152">
        <v>17</v>
      </c>
      <c r="B25" s="162" t="s">
        <v>330</v>
      </c>
      <c r="C25" s="160" t="s">
        <v>331</v>
      </c>
      <c r="D25" s="160" t="s">
        <v>273</v>
      </c>
      <c r="E25" s="85" t="s">
        <v>332</v>
      </c>
      <c r="F25" s="160" t="s">
        <v>333</v>
      </c>
      <c r="G25" s="160">
        <v>120000</v>
      </c>
      <c r="H25" s="160">
        <v>3000</v>
      </c>
      <c r="I25" s="153" t="s">
        <v>275</v>
      </c>
      <c r="J25" s="117"/>
      <c r="K25" s="117"/>
      <c r="L25" s="117"/>
      <c r="M25" s="117"/>
    </row>
    <row r="26" spans="1:9" ht="66" customHeight="1">
      <c r="A26" s="132">
        <v>18</v>
      </c>
      <c r="B26" s="137" t="s">
        <v>334</v>
      </c>
      <c r="C26" s="145" t="s">
        <v>307</v>
      </c>
      <c r="D26" s="139" t="s">
        <v>335</v>
      </c>
      <c r="E26" s="164" t="s">
        <v>336</v>
      </c>
      <c r="F26" s="139" t="s">
        <v>328</v>
      </c>
      <c r="G26" s="139">
        <v>42940</v>
      </c>
      <c r="H26" s="156">
        <v>15000</v>
      </c>
      <c r="I26" s="153" t="s">
        <v>337</v>
      </c>
    </row>
    <row r="27" spans="1:9" ht="55.5" customHeight="1">
      <c r="A27" s="152">
        <v>19</v>
      </c>
      <c r="B27" s="137" t="s">
        <v>338</v>
      </c>
      <c r="C27" s="145" t="s">
        <v>301</v>
      </c>
      <c r="D27" s="139" t="s">
        <v>335</v>
      </c>
      <c r="E27" s="164" t="s">
        <v>339</v>
      </c>
      <c r="F27" s="139" t="s">
        <v>328</v>
      </c>
      <c r="G27" s="139">
        <v>142600</v>
      </c>
      <c r="H27" s="156">
        <v>5000</v>
      </c>
      <c r="I27" s="153" t="s">
        <v>340</v>
      </c>
    </row>
    <row r="28" spans="1:9" s="169" customFormat="1" ht="76.5" customHeight="1">
      <c r="A28" s="132">
        <v>20</v>
      </c>
      <c r="B28" s="165" t="s">
        <v>341</v>
      </c>
      <c r="C28" s="166" t="s">
        <v>310</v>
      </c>
      <c r="D28" s="78" t="s">
        <v>335</v>
      </c>
      <c r="E28" s="164" t="s">
        <v>342</v>
      </c>
      <c r="F28" s="167" t="s">
        <v>328</v>
      </c>
      <c r="G28" s="168">
        <v>10000</v>
      </c>
      <c r="H28" s="168">
        <v>6000</v>
      </c>
      <c r="I28" s="153" t="s">
        <v>343</v>
      </c>
    </row>
    <row r="29" spans="1:9" s="169" customFormat="1" ht="114.75" customHeight="1">
      <c r="A29" s="152">
        <v>21</v>
      </c>
      <c r="B29" s="151" t="s">
        <v>344</v>
      </c>
      <c r="C29" s="81" t="s">
        <v>345</v>
      </c>
      <c r="D29" s="88" t="s">
        <v>273</v>
      </c>
      <c r="E29" s="86" t="s">
        <v>346</v>
      </c>
      <c r="F29" s="79" t="s">
        <v>298</v>
      </c>
      <c r="G29" s="79">
        <v>400000</v>
      </c>
      <c r="H29" s="79">
        <v>250000</v>
      </c>
      <c r="I29" s="81" t="s">
        <v>347</v>
      </c>
    </row>
    <row r="30" spans="1:12" ht="32.25" customHeight="1">
      <c r="A30" s="132">
        <v>22</v>
      </c>
      <c r="B30" s="135" t="s">
        <v>348</v>
      </c>
      <c r="C30" s="81" t="s">
        <v>310</v>
      </c>
      <c r="D30" s="81" t="s">
        <v>273</v>
      </c>
      <c r="E30" s="135" t="s">
        <v>349</v>
      </c>
      <c r="F30" s="81" t="s">
        <v>298</v>
      </c>
      <c r="G30" s="81">
        <v>5500</v>
      </c>
      <c r="H30" s="81">
        <v>5000</v>
      </c>
      <c r="I30" s="81" t="s">
        <v>318</v>
      </c>
      <c r="J30" s="113"/>
      <c r="K30" s="113"/>
      <c r="L30" s="113"/>
    </row>
    <row r="31" spans="1:12" ht="73.5" customHeight="1">
      <c r="A31" s="152">
        <v>23</v>
      </c>
      <c r="B31" s="135" t="s">
        <v>350</v>
      </c>
      <c r="C31" s="81" t="s">
        <v>310</v>
      </c>
      <c r="D31" s="81" t="s">
        <v>351</v>
      </c>
      <c r="E31" s="135" t="s">
        <v>352</v>
      </c>
      <c r="F31" s="81" t="s">
        <v>328</v>
      </c>
      <c r="G31" s="81">
        <v>5000</v>
      </c>
      <c r="H31" s="81">
        <v>5000</v>
      </c>
      <c r="I31" s="81" t="s">
        <v>353</v>
      </c>
      <c r="J31" s="113"/>
      <c r="K31" s="113"/>
      <c r="L31" s="113"/>
    </row>
    <row r="32" spans="1:12" ht="38.25" customHeight="1">
      <c r="A32" s="132">
        <v>24</v>
      </c>
      <c r="B32" s="135" t="s">
        <v>354</v>
      </c>
      <c r="C32" s="81" t="s">
        <v>301</v>
      </c>
      <c r="D32" s="81" t="s">
        <v>302</v>
      </c>
      <c r="E32" s="135" t="s">
        <v>355</v>
      </c>
      <c r="F32" s="81">
        <v>2013</v>
      </c>
      <c r="G32" s="81">
        <v>5000</v>
      </c>
      <c r="H32" s="81">
        <v>5000</v>
      </c>
      <c r="I32" s="81" t="s">
        <v>322</v>
      </c>
      <c r="J32" s="113"/>
      <c r="K32" s="113"/>
      <c r="L32" s="113"/>
    </row>
    <row r="33" spans="1:9" s="171" customFormat="1" ht="16.5" customHeight="1">
      <c r="A33" s="196" t="s">
        <v>356</v>
      </c>
      <c r="B33" s="197"/>
      <c r="C33" s="131"/>
      <c r="D33" s="129"/>
      <c r="E33" s="170"/>
      <c r="F33" s="129"/>
      <c r="G33" s="131">
        <f>G34</f>
        <v>47000</v>
      </c>
      <c r="H33" s="131">
        <f>H34</f>
        <v>47000</v>
      </c>
      <c r="I33" s="81"/>
    </row>
    <row r="34" spans="1:9" s="163" customFormat="1" ht="27" customHeight="1">
      <c r="A34" s="152">
        <v>25</v>
      </c>
      <c r="B34" s="153" t="s">
        <v>357</v>
      </c>
      <c r="C34" s="154" t="s">
        <v>358</v>
      </c>
      <c r="D34" s="78" t="s">
        <v>273</v>
      </c>
      <c r="E34" s="155" t="s">
        <v>359</v>
      </c>
      <c r="F34" s="78">
        <v>2013</v>
      </c>
      <c r="G34" s="154">
        <v>47000</v>
      </c>
      <c r="H34" s="156">
        <v>47000</v>
      </c>
      <c r="I34" s="153" t="s">
        <v>360</v>
      </c>
    </row>
  </sheetData>
  <mergeCells count="15">
    <mergeCell ref="D2:D4"/>
    <mergeCell ref="A33:B33"/>
    <mergeCell ref="A6:B6"/>
    <mergeCell ref="A5:B5"/>
    <mergeCell ref="A12:B12"/>
    <mergeCell ref="A1:I1"/>
    <mergeCell ref="A15:B15"/>
    <mergeCell ref="H3:I3"/>
    <mergeCell ref="H2:I2"/>
    <mergeCell ref="G2:G4"/>
    <mergeCell ref="E2:E4"/>
    <mergeCell ref="F2:F4"/>
    <mergeCell ref="A2:A4"/>
    <mergeCell ref="B2:B4"/>
    <mergeCell ref="C2:C4"/>
  </mergeCells>
  <printOptions horizontalCentered="1" verticalCentered="1"/>
  <pageMargins left="0.7480314960629921" right="0.35433070866141736" top="0.3937007874015748" bottom="0.3937007874015748" header="0.31496062992125984" footer="0.31496062992125984"/>
  <pageSetup firstPageNumber="10" useFirstPageNumber="1" horizontalDpi="600" verticalDpi="600" orientation="landscape" paperSize="9" r:id="rId1"/>
  <headerFooter alignWithMargins="0">
    <oddFooter>&amp;C第 &amp;P 页</oddFooter>
  </headerFooter>
</worksheet>
</file>

<file path=xl/worksheets/sheet11.xml><?xml version="1.0" encoding="utf-8"?>
<worksheet xmlns="http://schemas.openxmlformats.org/spreadsheetml/2006/main" xmlns:r="http://schemas.openxmlformats.org/officeDocument/2006/relationships">
  <sheetPr codeName="Sheet15">
    <tabColor indexed="16"/>
  </sheetPr>
  <dimension ref="A1:H15"/>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F3" sqref="F3"/>
    </sheetView>
  </sheetViews>
  <sheetFormatPr defaultColWidth="9.00390625" defaultRowHeight="14.25"/>
  <cols>
    <col min="1" max="1" width="4.375" style="185" customWidth="1"/>
    <col min="2" max="2" width="18.875" style="186" customWidth="1"/>
    <col min="3" max="3" width="8.25390625" style="149" customWidth="1"/>
    <col min="4" max="4" width="15.375" style="149" customWidth="1"/>
    <col min="5" max="5" width="19.375" style="186" customWidth="1"/>
    <col min="6" max="6" width="10.625" style="149" customWidth="1"/>
    <col min="7" max="7" width="16.75390625" style="149" customWidth="1"/>
    <col min="8" max="8" width="23.625" style="149" customWidth="1"/>
    <col min="9" max="16384" width="9.00390625" style="149" customWidth="1"/>
  </cols>
  <sheetData>
    <row r="1" spans="1:8" ht="44.25" customHeight="1">
      <c r="A1" s="225" t="s">
        <v>440</v>
      </c>
      <c r="B1" s="225"/>
      <c r="C1" s="225"/>
      <c r="D1" s="225"/>
      <c r="E1" s="225"/>
      <c r="F1" s="225"/>
      <c r="G1" s="225"/>
      <c r="H1" s="225"/>
    </row>
    <row r="2" spans="1:8" ht="24.75">
      <c r="A2" s="88" t="s">
        <v>361</v>
      </c>
      <c r="B2" s="88" t="s">
        <v>362</v>
      </c>
      <c r="C2" s="88" t="s">
        <v>363</v>
      </c>
      <c r="D2" s="88" t="s">
        <v>364</v>
      </c>
      <c r="E2" s="88" t="s">
        <v>365</v>
      </c>
      <c r="F2" s="88" t="s">
        <v>366</v>
      </c>
      <c r="G2" s="88" t="s">
        <v>367</v>
      </c>
      <c r="H2" s="89" t="s">
        <v>368</v>
      </c>
    </row>
    <row r="3" spans="1:8" ht="21.75" customHeight="1">
      <c r="A3" s="223" t="s">
        <v>369</v>
      </c>
      <c r="B3" s="224"/>
      <c r="C3" s="148"/>
      <c r="D3" s="148"/>
      <c r="E3" s="173"/>
      <c r="F3" s="174">
        <f>F4+F11</f>
        <v>8246200</v>
      </c>
      <c r="G3" s="148"/>
      <c r="H3" s="148"/>
    </row>
    <row r="4" spans="1:8" ht="21.75" customHeight="1">
      <c r="A4" s="223" t="s">
        <v>370</v>
      </c>
      <c r="B4" s="224"/>
      <c r="C4" s="148"/>
      <c r="D4" s="148"/>
      <c r="E4" s="173"/>
      <c r="F4" s="174">
        <f>SUM(F5:F10)</f>
        <v>7954200</v>
      </c>
      <c r="G4" s="148"/>
      <c r="H4" s="148"/>
    </row>
    <row r="5" spans="1:8" ht="48">
      <c r="A5" s="92">
        <v>1</v>
      </c>
      <c r="B5" s="147" t="s">
        <v>371</v>
      </c>
      <c r="C5" s="69" t="s">
        <v>372</v>
      </c>
      <c r="D5" s="92" t="s">
        <v>373</v>
      </c>
      <c r="E5" s="147" t="s">
        <v>374</v>
      </c>
      <c r="F5" s="92">
        <v>3000000</v>
      </c>
      <c r="G5" s="92" t="s">
        <v>375</v>
      </c>
      <c r="H5" s="92" t="s">
        <v>376</v>
      </c>
    </row>
    <row r="6" spans="1:8" ht="36">
      <c r="A6" s="92">
        <v>2</v>
      </c>
      <c r="B6" s="175" t="s">
        <v>377</v>
      </c>
      <c r="C6" s="92" t="s">
        <v>378</v>
      </c>
      <c r="D6" s="91" t="s">
        <v>379</v>
      </c>
      <c r="E6" s="147" t="s">
        <v>380</v>
      </c>
      <c r="F6" s="93">
        <v>1000000</v>
      </c>
      <c r="G6" s="176" t="s">
        <v>381</v>
      </c>
      <c r="H6" s="176" t="s">
        <v>382</v>
      </c>
    </row>
    <row r="7" spans="1:8" ht="24">
      <c r="A7" s="92">
        <v>3</v>
      </c>
      <c r="B7" s="177" t="s">
        <v>383</v>
      </c>
      <c r="C7" s="92" t="s">
        <v>378</v>
      </c>
      <c r="D7" s="176" t="s">
        <v>384</v>
      </c>
      <c r="E7" s="175" t="s">
        <v>385</v>
      </c>
      <c r="F7" s="176">
        <v>2700000</v>
      </c>
      <c r="G7" s="176" t="s">
        <v>386</v>
      </c>
      <c r="H7" s="176" t="s">
        <v>387</v>
      </c>
    </row>
    <row r="8" spans="1:8" ht="36">
      <c r="A8" s="92">
        <v>4</v>
      </c>
      <c r="B8" s="178" t="s">
        <v>388</v>
      </c>
      <c r="C8" s="96" t="s">
        <v>389</v>
      </c>
      <c r="D8" s="82" t="s">
        <v>390</v>
      </c>
      <c r="E8" s="178" t="s">
        <v>391</v>
      </c>
      <c r="F8" s="96">
        <v>710000</v>
      </c>
      <c r="G8" s="95" t="s">
        <v>392</v>
      </c>
      <c r="H8" s="75" t="s">
        <v>393</v>
      </c>
    </row>
    <row r="9" spans="1:8" ht="36">
      <c r="A9" s="92">
        <v>5</v>
      </c>
      <c r="B9" s="175" t="s">
        <v>394</v>
      </c>
      <c r="C9" s="176" t="s">
        <v>395</v>
      </c>
      <c r="D9" s="176" t="s">
        <v>390</v>
      </c>
      <c r="E9" s="178" t="s">
        <v>396</v>
      </c>
      <c r="F9" s="176">
        <v>500000</v>
      </c>
      <c r="G9" s="95" t="s">
        <v>397</v>
      </c>
      <c r="H9" s="75" t="s">
        <v>393</v>
      </c>
    </row>
    <row r="10" spans="1:8" ht="27" customHeight="1">
      <c r="A10" s="92">
        <v>6</v>
      </c>
      <c r="B10" s="86" t="s">
        <v>398</v>
      </c>
      <c r="C10" s="79" t="s">
        <v>399</v>
      </c>
      <c r="D10" s="79" t="s">
        <v>390</v>
      </c>
      <c r="E10" s="86" t="s">
        <v>400</v>
      </c>
      <c r="F10" s="79">
        <v>44200</v>
      </c>
      <c r="G10" s="79" t="s">
        <v>439</v>
      </c>
      <c r="H10" s="79" t="s">
        <v>402</v>
      </c>
    </row>
    <row r="11" spans="1:8" ht="17.25" customHeight="1">
      <c r="A11" s="223" t="s">
        <v>403</v>
      </c>
      <c r="B11" s="224"/>
      <c r="C11" s="148"/>
      <c r="D11" s="148"/>
      <c r="E11" s="173"/>
      <c r="F11" s="179">
        <f>SUM(F12:F15)</f>
        <v>292000</v>
      </c>
      <c r="G11" s="148"/>
      <c r="H11" s="148"/>
    </row>
    <row r="12" spans="1:8" ht="25.5" customHeight="1">
      <c r="A12" s="180">
        <v>7</v>
      </c>
      <c r="B12" s="181" t="s">
        <v>404</v>
      </c>
      <c r="C12" s="90" t="s">
        <v>378</v>
      </c>
      <c r="D12" s="90" t="s">
        <v>405</v>
      </c>
      <c r="E12" s="181" t="s">
        <v>406</v>
      </c>
      <c r="F12" s="90">
        <v>120000</v>
      </c>
      <c r="G12" s="97" t="s">
        <v>407</v>
      </c>
      <c r="H12" s="77" t="s">
        <v>408</v>
      </c>
    </row>
    <row r="13" spans="1:8" ht="36">
      <c r="A13" s="182">
        <v>8</v>
      </c>
      <c r="B13" s="183" t="s">
        <v>409</v>
      </c>
      <c r="C13" s="90" t="s">
        <v>378</v>
      </c>
      <c r="D13" s="184" t="s">
        <v>410</v>
      </c>
      <c r="E13" s="183" t="s">
        <v>411</v>
      </c>
      <c r="F13" s="184">
        <v>48000</v>
      </c>
      <c r="G13" s="184" t="s">
        <v>401</v>
      </c>
      <c r="H13" s="184" t="s">
        <v>412</v>
      </c>
    </row>
    <row r="14" spans="1:8" ht="24">
      <c r="A14" s="180">
        <v>9</v>
      </c>
      <c r="B14" s="183" t="s">
        <v>413</v>
      </c>
      <c r="C14" s="90" t="s">
        <v>414</v>
      </c>
      <c r="D14" s="184" t="s">
        <v>415</v>
      </c>
      <c r="E14" s="140" t="s">
        <v>416</v>
      </c>
      <c r="F14" s="184">
        <v>41000</v>
      </c>
      <c r="G14" s="184" t="s">
        <v>417</v>
      </c>
      <c r="H14" s="184" t="s">
        <v>418</v>
      </c>
    </row>
    <row r="15" spans="1:8" ht="37.5" customHeight="1">
      <c r="A15" s="180">
        <v>10</v>
      </c>
      <c r="B15" s="183" t="s">
        <v>419</v>
      </c>
      <c r="C15" s="90" t="s">
        <v>420</v>
      </c>
      <c r="D15" s="184" t="s">
        <v>421</v>
      </c>
      <c r="E15" s="140" t="s">
        <v>422</v>
      </c>
      <c r="F15" s="184">
        <v>83000</v>
      </c>
      <c r="G15" s="184" t="s">
        <v>417</v>
      </c>
      <c r="H15" s="184" t="s">
        <v>418</v>
      </c>
    </row>
  </sheetData>
  <mergeCells count="4">
    <mergeCell ref="A3:B3"/>
    <mergeCell ref="A4:B4"/>
    <mergeCell ref="A11:B11"/>
    <mergeCell ref="A1:H1"/>
  </mergeCells>
  <printOptions horizontalCentered="1" verticalCentered="1"/>
  <pageMargins left="0.7480314960629921" right="0.35433070866141736" top="0.3937007874015748" bottom="0.3937007874015748" header="0.31496062992125984" footer="0.31496062992125984"/>
  <pageSetup firstPageNumber="13" useFirstPageNumber="1" horizontalDpi="600" verticalDpi="600" orientation="landscape" paperSize="9" r:id="rId2"/>
  <headerFooter alignWithMargins="0">
    <oddFooter>&amp;C第 &amp;P 页</oddFooter>
  </headerFooter>
  <drawing r:id="rId1"/>
</worksheet>
</file>

<file path=xl/worksheets/sheet12.xml><?xml version="1.0" encoding="utf-8"?>
<worksheet xmlns="http://schemas.openxmlformats.org/spreadsheetml/2006/main" xmlns:r="http://schemas.openxmlformats.org/officeDocument/2006/relationships">
  <sheetPr codeName="Sheet10">
    <tabColor indexed="11"/>
  </sheetPr>
  <dimension ref="A1:G14"/>
  <sheetViews>
    <sheetView workbookViewId="0" topLeftCell="A1">
      <selection activeCell="E11" sqref="E11"/>
    </sheetView>
  </sheetViews>
  <sheetFormatPr defaultColWidth="9.00390625" defaultRowHeight="14.25"/>
  <cols>
    <col min="1" max="1" width="31.75390625" style="0" customWidth="1"/>
    <col min="2" max="2" width="13.875" style="0" hidden="1" customWidth="1"/>
    <col min="3" max="3" width="18.625" style="0" customWidth="1"/>
    <col min="4" max="4" width="21.25390625" style="0" hidden="1" customWidth="1"/>
    <col min="5" max="5" width="20.50390625" style="0" customWidth="1"/>
    <col min="6" max="6" width="22.75390625" style="0" customWidth="1"/>
    <col min="7" max="7" width="14.375" style="0" customWidth="1"/>
  </cols>
  <sheetData>
    <row r="1" spans="1:7" s="25" customFormat="1" ht="42" customHeight="1">
      <c r="A1" s="202" t="s">
        <v>170</v>
      </c>
      <c r="B1" s="202"/>
      <c r="C1" s="202"/>
      <c r="D1" s="202"/>
      <c r="E1" s="202"/>
      <c r="F1" s="202"/>
      <c r="G1" s="202"/>
    </row>
    <row r="2" spans="1:7" s="14" customFormat="1" ht="30.75" customHeight="1">
      <c r="A2" s="226" t="s">
        <v>186</v>
      </c>
      <c r="B2" s="226"/>
      <c r="C2" s="226"/>
      <c r="D2" s="226"/>
      <c r="E2" s="226"/>
      <c r="F2" s="226"/>
      <c r="G2" s="226"/>
    </row>
    <row r="3" spans="1:7" s="14" customFormat="1" ht="52.5" customHeight="1">
      <c r="A3" s="5" t="s">
        <v>70</v>
      </c>
      <c r="B3" s="5" t="s">
        <v>127</v>
      </c>
      <c r="C3" s="5" t="s">
        <v>163</v>
      </c>
      <c r="D3" s="5" t="s">
        <v>171</v>
      </c>
      <c r="E3" s="5" t="s">
        <v>164</v>
      </c>
      <c r="F3" s="5" t="s">
        <v>172</v>
      </c>
      <c r="G3" s="5" t="s">
        <v>4</v>
      </c>
    </row>
    <row r="4" spans="1:7" s="14" customFormat="1" ht="33" customHeight="1">
      <c r="A4" s="5" t="s">
        <v>62</v>
      </c>
      <c r="B4" s="5">
        <v>235.91</v>
      </c>
      <c r="C4" s="5">
        <v>252</v>
      </c>
      <c r="D4" s="5">
        <v>9</v>
      </c>
      <c r="E4" s="17">
        <v>318</v>
      </c>
      <c r="F4" s="17">
        <f>(E4/C4-1)*100</f>
        <v>26.190476190476186</v>
      </c>
      <c r="G4" s="5"/>
    </row>
    <row r="5" spans="1:7" s="14" customFormat="1" ht="33" customHeight="1">
      <c r="A5" s="18" t="s">
        <v>71</v>
      </c>
      <c r="B5" s="18"/>
      <c r="C5" s="36">
        <f>SUM(C6:C9)</f>
        <v>222.93999999999997</v>
      </c>
      <c r="D5" s="36"/>
      <c r="E5" s="36">
        <f>SUM(E6:E9)</f>
        <v>294</v>
      </c>
      <c r="F5" s="5"/>
      <c r="G5" s="5"/>
    </row>
    <row r="6" spans="1:7" s="14" customFormat="1" ht="33" customHeight="1">
      <c r="A6" s="18" t="s">
        <v>72</v>
      </c>
      <c r="B6" s="18"/>
      <c r="C6" s="5">
        <v>95.74</v>
      </c>
      <c r="D6" s="5"/>
      <c r="E6" s="17">
        <v>116.7</v>
      </c>
      <c r="F6" s="5"/>
      <c r="G6" s="5"/>
    </row>
    <row r="7" spans="1:7" s="14" customFormat="1" ht="33" customHeight="1">
      <c r="A7" s="18" t="s">
        <v>73</v>
      </c>
      <c r="B7" s="18"/>
      <c r="C7" s="5">
        <v>109.8</v>
      </c>
      <c r="D7" s="5"/>
      <c r="E7" s="36">
        <v>150</v>
      </c>
      <c r="F7" s="5"/>
      <c r="G7" s="5"/>
    </row>
    <row r="8" spans="1:7" s="14" customFormat="1" ht="33" customHeight="1">
      <c r="A8" s="18" t="s">
        <v>74</v>
      </c>
      <c r="B8" s="18"/>
      <c r="C8" s="5">
        <v>17.2</v>
      </c>
      <c r="D8" s="5"/>
      <c r="E8" s="17">
        <v>19.2</v>
      </c>
      <c r="F8" s="5"/>
      <c r="G8" s="5"/>
    </row>
    <row r="9" spans="1:7" s="14" customFormat="1" ht="33" customHeight="1">
      <c r="A9" s="18" t="s">
        <v>75</v>
      </c>
      <c r="B9" s="18"/>
      <c r="C9" s="5">
        <v>0.2</v>
      </c>
      <c r="D9" s="5"/>
      <c r="E9" s="17">
        <v>8.1</v>
      </c>
      <c r="F9" s="5"/>
      <c r="G9" s="5"/>
    </row>
    <row r="10" spans="1:7" s="14" customFormat="1" ht="33" customHeight="1">
      <c r="A10" s="18" t="s">
        <v>76</v>
      </c>
      <c r="B10" s="18"/>
      <c r="C10" s="5">
        <v>29</v>
      </c>
      <c r="D10" s="5"/>
      <c r="E10" s="36">
        <f>E4-E5</f>
        <v>24</v>
      </c>
      <c r="F10" s="5"/>
      <c r="G10" s="5"/>
    </row>
    <row r="11" spans="1:7" s="14" customFormat="1" ht="33" customHeight="1">
      <c r="A11" s="22"/>
      <c r="B11" s="22"/>
      <c r="C11" s="5"/>
      <c r="D11" s="5"/>
      <c r="E11" s="37"/>
      <c r="F11" s="5"/>
      <c r="G11" s="5"/>
    </row>
    <row r="12" spans="1:7" s="14" customFormat="1" ht="33" customHeight="1">
      <c r="A12" s="22"/>
      <c r="B12" s="22"/>
      <c r="C12" s="5"/>
      <c r="D12" s="5"/>
      <c r="E12" s="5"/>
      <c r="F12" s="5"/>
      <c r="G12" s="5"/>
    </row>
    <row r="13" spans="1:7" s="14" customFormat="1" ht="33" customHeight="1">
      <c r="A13" s="22"/>
      <c r="B13" s="22"/>
      <c r="C13" s="5"/>
      <c r="D13" s="5"/>
      <c r="E13" s="5"/>
      <c r="F13" s="5"/>
      <c r="G13" s="5"/>
    </row>
    <row r="14" spans="1:7" s="20" customFormat="1" ht="21.75" customHeight="1">
      <c r="A14" s="214"/>
      <c r="B14" s="214"/>
      <c r="C14" s="214"/>
      <c r="D14" s="214"/>
      <c r="E14" s="214"/>
      <c r="F14" s="214"/>
      <c r="G14" s="214"/>
    </row>
    <row r="15" s="14" customFormat="1" ht="2.25" customHeight="1"/>
    <row r="16" s="14" customFormat="1" ht="14.25"/>
    <row r="17" s="14" customFormat="1" ht="14.25"/>
    <row r="18" s="14" customFormat="1" ht="14.25"/>
    <row r="19" s="14" customFormat="1" ht="14.25"/>
    <row r="20" s="14" customFormat="1" ht="14.25"/>
    <row r="21" s="14" customFormat="1" ht="14.25"/>
    <row r="22" s="14" customFormat="1" ht="14.25"/>
    <row r="23" s="14" customFormat="1" ht="14.25"/>
    <row r="24" s="14" customFormat="1" ht="14.25"/>
    <row r="25" s="14" customFormat="1" ht="14.25"/>
    <row r="26" s="14" customFormat="1" ht="14.25"/>
    <row r="27" s="14" customFormat="1" ht="14.25"/>
    <row r="28" s="14" customFormat="1" ht="14.25"/>
    <row r="29" s="14" customFormat="1" ht="14.25"/>
  </sheetData>
  <mergeCells count="3">
    <mergeCell ref="A1:G1"/>
    <mergeCell ref="A14:G14"/>
    <mergeCell ref="A2:G2"/>
  </mergeCells>
  <printOptions horizontalCentered="1" verticalCentered="1"/>
  <pageMargins left="0.35433070866141736" right="0.35433070866141736" top="0.5905511811023623" bottom="0.5905511811023623" header="0.5118110236220472" footer="0.31496062992125984"/>
  <pageSetup firstPageNumber="14" useFirstPageNumber="1" horizontalDpi="600" verticalDpi="600" orientation="landscape" paperSize="9" r:id="rId1"/>
  <headerFooter alignWithMargins="0">
    <oddFooter>&amp;C第 &amp;P 页</oddFooter>
  </headerFooter>
</worksheet>
</file>

<file path=xl/worksheets/sheet13.xml><?xml version="1.0" encoding="utf-8"?>
<worksheet xmlns="http://schemas.openxmlformats.org/spreadsheetml/2006/main" xmlns:r="http://schemas.openxmlformats.org/officeDocument/2006/relationships">
  <sheetPr codeName="Sheet11">
    <tabColor indexed="46"/>
  </sheetPr>
  <dimension ref="A1:F9"/>
  <sheetViews>
    <sheetView zoomScaleSheetLayoutView="100" workbookViewId="0" topLeftCell="A1">
      <selection activeCell="E7" sqref="E7"/>
    </sheetView>
  </sheetViews>
  <sheetFormatPr defaultColWidth="9.00390625" defaultRowHeight="14.25"/>
  <cols>
    <col min="1" max="3" width="18.625" style="7" customWidth="1"/>
    <col min="4" max="4" width="21.875" style="7" customWidth="1"/>
    <col min="5" max="6" width="18.625" style="7" customWidth="1"/>
  </cols>
  <sheetData>
    <row r="1" spans="1:6" ht="66.75" customHeight="1">
      <c r="A1" s="203" t="s">
        <v>191</v>
      </c>
      <c r="B1" s="227"/>
      <c r="C1" s="227"/>
      <c r="D1" s="227"/>
      <c r="E1" s="227"/>
      <c r="F1" s="227"/>
    </row>
    <row r="2" spans="1:6" ht="24.75" customHeight="1">
      <c r="A2" s="228" t="s">
        <v>190</v>
      </c>
      <c r="B2" s="228"/>
      <c r="C2" s="228"/>
      <c r="D2" s="228"/>
      <c r="E2" s="228"/>
      <c r="F2" s="228"/>
    </row>
    <row r="3" spans="1:6" ht="55.5" customHeight="1">
      <c r="A3" s="5" t="s">
        <v>2</v>
      </c>
      <c r="B3" s="5" t="s">
        <v>127</v>
      </c>
      <c r="C3" s="5" t="s">
        <v>163</v>
      </c>
      <c r="D3" s="5" t="s">
        <v>173</v>
      </c>
      <c r="E3" s="5" t="s">
        <v>164</v>
      </c>
      <c r="F3" s="5" t="s">
        <v>174</v>
      </c>
    </row>
    <row r="4" spans="1:6" ht="55.5" customHeight="1">
      <c r="A4" s="5" t="s">
        <v>189</v>
      </c>
      <c r="B4" s="5">
        <v>73.65</v>
      </c>
      <c r="C4" s="5">
        <v>96</v>
      </c>
      <c r="D4" s="17">
        <f>(C4/B4-1)*100</f>
        <v>30.34623217922605</v>
      </c>
      <c r="E4" s="5">
        <v>108</v>
      </c>
      <c r="F4" s="5">
        <f>(E4/C4-1)*100</f>
        <v>12.5</v>
      </c>
    </row>
    <row r="5" spans="1:6" ht="55.5" customHeight="1">
      <c r="A5" s="5" t="s">
        <v>77</v>
      </c>
      <c r="B5" s="5">
        <v>14.1</v>
      </c>
      <c r="C5" s="5">
        <v>17.01</v>
      </c>
      <c r="D5" s="5">
        <v>21.3</v>
      </c>
      <c r="E5" s="5">
        <v>19.2</v>
      </c>
      <c r="F5" s="5">
        <v>13</v>
      </c>
    </row>
    <row r="6" spans="1:6" ht="55.5" customHeight="1">
      <c r="A6" s="5"/>
      <c r="B6" s="5"/>
      <c r="C6" s="5"/>
      <c r="D6" s="5"/>
      <c r="E6" s="5"/>
      <c r="F6" s="5"/>
    </row>
    <row r="7" spans="1:6" ht="55.5" customHeight="1">
      <c r="A7" s="5"/>
      <c r="B7" s="5"/>
      <c r="C7" s="5"/>
      <c r="D7" s="5"/>
      <c r="E7" s="5"/>
      <c r="F7" s="5"/>
    </row>
    <row r="8" spans="1:6" ht="55.5" customHeight="1">
      <c r="A8" s="5"/>
      <c r="B8" s="5"/>
      <c r="C8" s="5"/>
      <c r="D8" s="5"/>
      <c r="E8" s="5"/>
      <c r="F8" s="5"/>
    </row>
    <row r="9" spans="1:6" ht="55.5" customHeight="1">
      <c r="A9" s="5"/>
      <c r="B9" s="5"/>
      <c r="C9" s="5"/>
      <c r="D9" s="5"/>
      <c r="E9" s="5"/>
      <c r="F9" s="5"/>
    </row>
  </sheetData>
  <mergeCells count="2">
    <mergeCell ref="A1:F1"/>
    <mergeCell ref="A2:F2"/>
  </mergeCells>
  <printOptions horizontalCentered="1" verticalCentered="1"/>
  <pageMargins left="0.35433070866141736" right="0.35433070866141736" top="0.5905511811023623" bottom="0.5905511811023623" header="0.5118110236220472" footer="0.31496062992125984"/>
  <pageSetup firstPageNumber="15" useFirstPageNumber="1" horizontalDpi="600" verticalDpi="600" orientation="landscape" paperSize="9" r:id="rId1"/>
  <headerFooter alignWithMargins="0">
    <oddFooter>&amp;C第 &amp;P 页</oddFooter>
  </headerFooter>
</worksheet>
</file>

<file path=xl/worksheets/sheet14.xml><?xml version="1.0" encoding="utf-8"?>
<worksheet xmlns="http://schemas.openxmlformats.org/spreadsheetml/2006/main" xmlns:r="http://schemas.openxmlformats.org/officeDocument/2006/relationships">
  <sheetPr codeName="Sheet12">
    <tabColor indexed="13"/>
  </sheetPr>
  <dimension ref="A1:F43"/>
  <sheetViews>
    <sheetView workbookViewId="0" topLeftCell="A1">
      <pane ySplit="2" topLeftCell="BM3" activePane="bottomLeft" state="frozen"/>
      <selection pane="topLeft" activeCell="C14" sqref="C14"/>
      <selection pane="bottomLeft" activeCell="E14" sqref="E14"/>
    </sheetView>
  </sheetViews>
  <sheetFormatPr defaultColWidth="9.00390625" defaultRowHeight="14.25"/>
  <cols>
    <col min="1" max="1" width="46.125" style="0" customWidth="1"/>
    <col min="2" max="2" width="6.75390625" style="0" customWidth="1"/>
    <col min="3" max="3" width="15.00390625" style="0" customWidth="1"/>
    <col min="4" max="4" width="13.875" style="0" customWidth="1"/>
    <col min="5" max="5" width="30.75390625" style="0" customWidth="1"/>
    <col min="6" max="6" width="10.75390625" style="0" customWidth="1"/>
  </cols>
  <sheetData>
    <row r="1" spans="1:6" s="25" customFormat="1" ht="44.25" customHeight="1">
      <c r="A1" s="229" t="s">
        <v>192</v>
      </c>
      <c r="B1" s="229"/>
      <c r="C1" s="229"/>
      <c r="D1" s="229"/>
      <c r="E1" s="229"/>
      <c r="F1" s="229"/>
    </row>
    <row r="2" spans="1:6" s="20" customFormat="1" ht="19.5" customHeight="1">
      <c r="A2" s="3" t="s">
        <v>2</v>
      </c>
      <c r="B2" s="3" t="s">
        <v>78</v>
      </c>
      <c r="C2" s="3" t="s">
        <v>163</v>
      </c>
      <c r="D2" s="3" t="s">
        <v>175</v>
      </c>
      <c r="E2" s="3" t="s">
        <v>176</v>
      </c>
      <c r="F2" s="3" t="s">
        <v>4</v>
      </c>
    </row>
    <row r="3" spans="1:6" s="20" customFormat="1" ht="19.5" customHeight="1">
      <c r="A3" s="98" t="s">
        <v>79</v>
      </c>
      <c r="B3" s="3"/>
      <c r="C3" s="3"/>
      <c r="D3" s="3"/>
      <c r="E3" s="3"/>
      <c r="F3" s="3"/>
    </row>
    <row r="4" spans="1:6" s="20" customFormat="1" ht="19.5" customHeight="1">
      <c r="A4" s="4" t="s">
        <v>80</v>
      </c>
      <c r="B4" s="3" t="s">
        <v>21</v>
      </c>
      <c r="C4" s="3">
        <v>342036</v>
      </c>
      <c r="D4" s="3">
        <v>343156</v>
      </c>
      <c r="E4" s="189">
        <f>(D4/C4-1)*100</f>
        <v>0.327450911599958</v>
      </c>
      <c r="F4" s="3"/>
    </row>
    <row r="5" spans="1:6" s="20" customFormat="1" ht="19.5" customHeight="1">
      <c r="A5" s="4" t="s">
        <v>81</v>
      </c>
      <c r="B5" s="3" t="s">
        <v>21</v>
      </c>
      <c r="C5" s="3">
        <v>7102</v>
      </c>
      <c r="D5" s="3">
        <v>7278</v>
      </c>
      <c r="E5" s="189">
        <f aca="true" t="shared" si="0" ref="E5:E42">(D5/C5-1)*100</f>
        <v>2.4781751619262105</v>
      </c>
      <c r="F5" s="3"/>
    </row>
    <row r="6" spans="1:6" s="20" customFormat="1" ht="19.5" customHeight="1">
      <c r="A6" s="4" t="s">
        <v>82</v>
      </c>
      <c r="B6" s="3" t="s">
        <v>25</v>
      </c>
      <c r="C6" s="3">
        <v>8.13</v>
      </c>
      <c r="D6" s="3">
        <v>8.25</v>
      </c>
      <c r="E6" s="189"/>
      <c r="F6" s="3"/>
    </row>
    <row r="7" spans="1:6" s="20" customFormat="1" ht="19.5" customHeight="1">
      <c r="A7" s="4" t="s">
        <v>149</v>
      </c>
      <c r="B7" s="3" t="s">
        <v>25</v>
      </c>
      <c r="C7" s="3">
        <v>6.55</v>
      </c>
      <c r="D7" s="3">
        <v>6.6</v>
      </c>
      <c r="E7" s="189"/>
      <c r="F7" s="3"/>
    </row>
    <row r="8" spans="1:6" s="20" customFormat="1" ht="19.5" customHeight="1">
      <c r="A8" s="98" t="s">
        <v>83</v>
      </c>
      <c r="B8" s="3"/>
      <c r="C8" s="3"/>
      <c r="D8" s="3"/>
      <c r="E8" s="189"/>
      <c r="F8" s="3"/>
    </row>
    <row r="9" spans="1:6" s="20" customFormat="1" ht="19.5" customHeight="1">
      <c r="A9" s="4" t="s">
        <v>84</v>
      </c>
      <c r="B9" s="3" t="s">
        <v>23</v>
      </c>
      <c r="C9" s="3">
        <v>92.2</v>
      </c>
      <c r="D9" s="3">
        <v>96.5</v>
      </c>
      <c r="E9" s="189">
        <f t="shared" si="0"/>
        <v>4.663774403470722</v>
      </c>
      <c r="F9" s="3"/>
    </row>
    <row r="10" spans="1:6" s="20" customFormat="1" ht="19.5" customHeight="1">
      <c r="A10" s="4" t="s">
        <v>85</v>
      </c>
      <c r="B10" s="3" t="s">
        <v>23</v>
      </c>
      <c r="C10" s="3">
        <v>95</v>
      </c>
      <c r="D10" s="3">
        <v>98</v>
      </c>
      <c r="E10" s="189">
        <f t="shared" si="0"/>
        <v>3.157894736842115</v>
      </c>
      <c r="F10" s="3"/>
    </row>
    <row r="11" spans="1:6" s="20" customFormat="1" ht="19.5" customHeight="1">
      <c r="A11" s="4" t="s">
        <v>86</v>
      </c>
      <c r="B11" s="3" t="s">
        <v>21</v>
      </c>
      <c r="C11" s="3">
        <v>3524</v>
      </c>
      <c r="D11" s="3">
        <v>3000</v>
      </c>
      <c r="E11" s="189">
        <f t="shared" si="0"/>
        <v>-14.869466515323493</v>
      </c>
      <c r="F11" s="3"/>
    </row>
    <row r="12" spans="1:6" s="20" customFormat="1" ht="19.5" customHeight="1">
      <c r="A12" s="4" t="s">
        <v>87</v>
      </c>
      <c r="B12" s="3" t="s">
        <v>21</v>
      </c>
      <c r="C12" s="3">
        <v>3229</v>
      </c>
      <c r="D12" s="3">
        <v>3225</v>
      </c>
      <c r="E12" s="189">
        <f t="shared" si="0"/>
        <v>-0.12387736141220573</v>
      </c>
      <c r="F12" s="3"/>
    </row>
    <row r="13" spans="1:6" s="20" customFormat="1" ht="19.5" customHeight="1">
      <c r="A13" s="4" t="s">
        <v>88</v>
      </c>
      <c r="B13" s="3" t="s">
        <v>21</v>
      </c>
      <c r="C13" s="3">
        <v>10204</v>
      </c>
      <c r="D13" s="3">
        <v>10231</v>
      </c>
      <c r="E13" s="189">
        <f t="shared" si="0"/>
        <v>0.2646021168169366</v>
      </c>
      <c r="F13" s="3"/>
    </row>
    <row r="14" spans="1:6" s="20" customFormat="1" ht="19.5" customHeight="1">
      <c r="A14" s="4" t="s">
        <v>89</v>
      </c>
      <c r="B14" s="3" t="s">
        <v>21</v>
      </c>
      <c r="C14" s="3">
        <v>4003</v>
      </c>
      <c r="D14" s="3">
        <v>3765</v>
      </c>
      <c r="E14" s="189">
        <f t="shared" si="0"/>
        <v>-5.945540844366725</v>
      </c>
      <c r="F14" s="3"/>
    </row>
    <row r="15" spans="1:6" s="20" customFormat="1" ht="19.5" customHeight="1">
      <c r="A15" s="4" t="s">
        <v>90</v>
      </c>
      <c r="B15" s="3" t="s">
        <v>21</v>
      </c>
      <c r="C15" s="3">
        <v>5317</v>
      </c>
      <c r="D15" s="3">
        <v>4128</v>
      </c>
      <c r="E15" s="189">
        <f t="shared" si="0"/>
        <v>-22.362234342674437</v>
      </c>
      <c r="F15" s="3"/>
    </row>
    <row r="16" spans="1:6" s="20" customFormat="1" ht="19.5" customHeight="1">
      <c r="A16" s="4" t="s">
        <v>91</v>
      </c>
      <c r="B16" s="3" t="s">
        <v>21</v>
      </c>
      <c r="C16" s="3">
        <v>12363</v>
      </c>
      <c r="D16" s="3">
        <v>12189</v>
      </c>
      <c r="E16" s="189">
        <f t="shared" si="0"/>
        <v>-1.4074253821887872</v>
      </c>
      <c r="F16" s="3"/>
    </row>
    <row r="17" spans="1:6" s="20" customFormat="1" ht="19.5" customHeight="1">
      <c r="A17" s="4" t="s">
        <v>92</v>
      </c>
      <c r="B17" s="3" t="s">
        <v>21</v>
      </c>
      <c r="C17" s="3">
        <v>657</v>
      </c>
      <c r="D17" s="3">
        <v>600</v>
      </c>
      <c r="E17" s="189">
        <f t="shared" si="0"/>
        <v>-8.675799086757996</v>
      </c>
      <c r="F17" s="3"/>
    </row>
    <row r="18" spans="1:6" s="20" customFormat="1" ht="19.5" customHeight="1">
      <c r="A18" s="4" t="s">
        <v>93</v>
      </c>
      <c r="B18" s="3" t="s">
        <v>21</v>
      </c>
      <c r="C18" s="3">
        <v>491</v>
      </c>
      <c r="D18" s="3">
        <v>455</v>
      </c>
      <c r="E18" s="189">
        <f t="shared" si="0"/>
        <v>-7.331975560081472</v>
      </c>
      <c r="F18" s="3"/>
    </row>
    <row r="19" spans="1:6" s="20" customFormat="1" ht="19.5" customHeight="1">
      <c r="A19" s="4" t="s">
        <v>94</v>
      </c>
      <c r="B19" s="3" t="s">
        <v>21</v>
      </c>
      <c r="C19" s="3">
        <v>1474</v>
      </c>
      <c r="D19" s="3">
        <v>1235</v>
      </c>
      <c r="E19" s="189">
        <f t="shared" si="0"/>
        <v>-16.214382632293077</v>
      </c>
      <c r="F19" s="3"/>
    </row>
    <row r="20" spans="1:6" s="20" customFormat="1" ht="19.5" customHeight="1">
      <c r="A20" s="4" t="s">
        <v>95</v>
      </c>
      <c r="B20" s="3" t="s">
        <v>21</v>
      </c>
      <c r="C20" s="3">
        <v>5942</v>
      </c>
      <c r="D20" s="3">
        <v>5800</v>
      </c>
      <c r="E20" s="189">
        <f t="shared" si="0"/>
        <v>-2.3897677549646557</v>
      </c>
      <c r="F20" s="3"/>
    </row>
    <row r="21" spans="1:6" s="20" customFormat="1" ht="19.5" customHeight="1">
      <c r="A21" s="4" t="s">
        <v>96</v>
      </c>
      <c r="B21" s="3" t="s">
        <v>21</v>
      </c>
      <c r="C21" s="3">
        <v>4466</v>
      </c>
      <c r="D21" s="3">
        <v>3964</v>
      </c>
      <c r="E21" s="189">
        <f t="shared" si="0"/>
        <v>-11.240483654276757</v>
      </c>
      <c r="F21" s="3"/>
    </row>
    <row r="22" spans="1:6" s="20" customFormat="1" ht="19.5" customHeight="1">
      <c r="A22" s="4" t="s">
        <v>97</v>
      </c>
      <c r="B22" s="3" t="s">
        <v>21</v>
      </c>
      <c r="C22" s="3">
        <v>28952</v>
      </c>
      <c r="D22" s="3">
        <v>28299</v>
      </c>
      <c r="E22" s="189">
        <f t="shared" si="0"/>
        <v>-2.2554573086488006</v>
      </c>
      <c r="F22" s="3"/>
    </row>
    <row r="23" spans="1:6" s="20" customFormat="1" ht="19.5" customHeight="1">
      <c r="A23" s="98" t="s">
        <v>98</v>
      </c>
      <c r="B23" s="3"/>
      <c r="C23" s="3"/>
      <c r="D23" s="3"/>
      <c r="E23" s="189"/>
      <c r="F23" s="3"/>
    </row>
    <row r="24" spans="1:6" s="20" customFormat="1" ht="19.5" customHeight="1">
      <c r="A24" s="4" t="s">
        <v>99</v>
      </c>
      <c r="B24" s="3" t="s">
        <v>100</v>
      </c>
      <c r="C24" s="3">
        <v>4.3</v>
      </c>
      <c r="D24" s="3">
        <v>4.5</v>
      </c>
      <c r="E24" s="189">
        <f t="shared" si="0"/>
        <v>4.651162790697683</v>
      </c>
      <c r="F24" s="100"/>
    </row>
    <row r="25" spans="1:6" s="20" customFormat="1" ht="19.5" customHeight="1">
      <c r="A25" s="4" t="s">
        <v>101</v>
      </c>
      <c r="B25" s="3" t="s">
        <v>23</v>
      </c>
      <c r="C25" s="3">
        <v>90</v>
      </c>
      <c r="D25" s="3">
        <v>90</v>
      </c>
      <c r="E25" s="189"/>
      <c r="F25" s="100"/>
    </row>
    <row r="26" spans="1:6" s="20" customFormat="1" ht="19.5" customHeight="1">
      <c r="A26" s="4" t="s">
        <v>102</v>
      </c>
      <c r="B26" s="3" t="s">
        <v>23</v>
      </c>
      <c r="C26" s="3">
        <v>98</v>
      </c>
      <c r="D26" s="3">
        <v>98</v>
      </c>
      <c r="E26" s="189"/>
      <c r="F26" s="100"/>
    </row>
    <row r="27" spans="1:6" s="20" customFormat="1" ht="19.5" customHeight="1">
      <c r="A27" s="4" t="s">
        <v>103</v>
      </c>
      <c r="B27" s="3" t="s">
        <v>23</v>
      </c>
      <c r="C27" s="3">
        <v>70</v>
      </c>
      <c r="D27" s="3">
        <v>72</v>
      </c>
      <c r="E27" s="189"/>
      <c r="F27" s="100"/>
    </row>
    <row r="28" spans="1:6" s="20" customFormat="1" ht="19.5" customHeight="1">
      <c r="A28" s="98" t="s">
        <v>104</v>
      </c>
      <c r="B28" s="3"/>
      <c r="C28" s="3"/>
      <c r="D28" s="3"/>
      <c r="E28" s="189"/>
      <c r="F28" s="3"/>
    </row>
    <row r="29" spans="1:6" s="20" customFormat="1" ht="19.5" customHeight="1">
      <c r="A29" s="4" t="s">
        <v>105</v>
      </c>
      <c r="B29" s="3" t="s">
        <v>21</v>
      </c>
      <c r="C29" s="3">
        <v>3050</v>
      </c>
      <c r="D29" s="3">
        <v>3000</v>
      </c>
      <c r="E29" s="189">
        <f t="shared" si="0"/>
        <v>-1.6393442622950838</v>
      </c>
      <c r="F29" s="3"/>
    </row>
    <row r="30" spans="1:6" s="20" customFormat="1" ht="19.5" customHeight="1">
      <c r="A30" s="4" t="s">
        <v>106</v>
      </c>
      <c r="B30" s="3" t="s">
        <v>23</v>
      </c>
      <c r="C30" s="3">
        <v>3.9</v>
      </c>
      <c r="D30" s="3">
        <v>3.9</v>
      </c>
      <c r="E30" s="189"/>
      <c r="F30" s="3"/>
    </row>
    <row r="31" spans="1:6" s="20" customFormat="1" ht="19.5" customHeight="1">
      <c r="A31" s="4" t="s">
        <v>107</v>
      </c>
      <c r="B31" s="3" t="s">
        <v>21</v>
      </c>
      <c r="C31" s="3">
        <v>16412</v>
      </c>
      <c r="D31" s="3">
        <v>16900</v>
      </c>
      <c r="E31" s="189">
        <f t="shared" si="0"/>
        <v>2.973434072629777</v>
      </c>
      <c r="F31" s="3"/>
    </row>
    <row r="32" spans="1:6" s="20" customFormat="1" ht="19.5" customHeight="1">
      <c r="A32" s="4" t="s">
        <v>108</v>
      </c>
      <c r="B32" s="3" t="s">
        <v>21</v>
      </c>
      <c r="C32" s="3">
        <v>23327</v>
      </c>
      <c r="D32" s="3">
        <v>23500</v>
      </c>
      <c r="E32" s="189">
        <f t="shared" si="0"/>
        <v>0.7416298709649771</v>
      </c>
      <c r="F32" s="3"/>
    </row>
    <row r="33" spans="1:6" s="20" customFormat="1" ht="19.5" customHeight="1">
      <c r="A33" s="4" t="s">
        <v>109</v>
      </c>
      <c r="B33" s="3" t="s">
        <v>21</v>
      </c>
      <c r="C33" s="3">
        <v>18527</v>
      </c>
      <c r="D33" s="3">
        <v>18000</v>
      </c>
      <c r="E33" s="189">
        <f t="shared" si="0"/>
        <v>-2.8444972202731122</v>
      </c>
      <c r="F33" s="3"/>
    </row>
    <row r="34" spans="1:6" s="20" customFormat="1" ht="19.5" customHeight="1">
      <c r="A34" s="4" t="s">
        <v>110</v>
      </c>
      <c r="B34" s="3" t="s">
        <v>21</v>
      </c>
      <c r="C34" s="3">
        <v>31112</v>
      </c>
      <c r="D34" s="3">
        <v>21000</v>
      </c>
      <c r="E34" s="189">
        <f t="shared" si="0"/>
        <v>-32.50192851632811</v>
      </c>
      <c r="F34" s="3"/>
    </row>
    <row r="35" spans="1:6" s="20" customFormat="1" ht="19.5" customHeight="1">
      <c r="A35" s="4" t="s">
        <v>111</v>
      </c>
      <c r="B35" s="3" t="s">
        <v>21</v>
      </c>
      <c r="C35" s="3">
        <v>28970</v>
      </c>
      <c r="D35" s="3">
        <v>30807</v>
      </c>
      <c r="E35" s="189">
        <f t="shared" si="0"/>
        <v>6.341042457714874</v>
      </c>
      <c r="F35" s="3"/>
    </row>
    <row r="36" spans="1:6" s="20" customFormat="1" ht="19.5" customHeight="1">
      <c r="A36" s="4" t="s">
        <v>112</v>
      </c>
      <c r="B36" s="3" t="s">
        <v>21</v>
      </c>
      <c r="C36" s="3">
        <v>3061</v>
      </c>
      <c r="D36" s="3">
        <v>3184</v>
      </c>
      <c r="E36" s="189">
        <f t="shared" si="0"/>
        <v>4.018294674942835</v>
      </c>
      <c r="F36" s="3"/>
    </row>
    <row r="37" spans="1:6" s="20" customFormat="1" ht="19.5" customHeight="1">
      <c r="A37" s="98" t="s">
        <v>113</v>
      </c>
      <c r="B37" s="3"/>
      <c r="C37" s="3"/>
      <c r="D37" s="3"/>
      <c r="E37" s="189"/>
      <c r="F37" s="3"/>
    </row>
    <row r="38" spans="1:6" s="20" customFormat="1" ht="19.5" customHeight="1">
      <c r="A38" s="4" t="s">
        <v>114</v>
      </c>
      <c r="B38" s="3" t="s">
        <v>23</v>
      </c>
      <c r="C38" s="3">
        <v>98</v>
      </c>
      <c r="D38" s="3">
        <v>98</v>
      </c>
      <c r="E38" s="189"/>
      <c r="F38" s="3"/>
    </row>
    <row r="39" spans="1:6" s="20" customFormat="1" ht="19.5" customHeight="1">
      <c r="A39" s="4" t="s">
        <v>115</v>
      </c>
      <c r="B39" s="3" t="s">
        <v>23</v>
      </c>
      <c r="C39" s="3">
        <v>98</v>
      </c>
      <c r="D39" s="3">
        <v>98</v>
      </c>
      <c r="E39" s="189"/>
      <c r="F39" s="3"/>
    </row>
    <row r="40" spans="1:6" s="20" customFormat="1" ht="19.5" customHeight="1">
      <c r="A40" s="98" t="s">
        <v>116</v>
      </c>
      <c r="B40" s="3"/>
      <c r="C40" s="3"/>
      <c r="D40" s="3"/>
      <c r="E40" s="189"/>
      <c r="F40" s="3"/>
    </row>
    <row r="41" spans="1:6" s="20" customFormat="1" ht="19.5" customHeight="1">
      <c r="A41" s="4" t="s">
        <v>117</v>
      </c>
      <c r="B41" s="3" t="s">
        <v>16</v>
      </c>
      <c r="C41" s="3">
        <v>28652</v>
      </c>
      <c r="D41" s="3">
        <v>33000</v>
      </c>
      <c r="E41" s="189">
        <f t="shared" si="0"/>
        <v>15.175205919307544</v>
      </c>
      <c r="F41" s="3"/>
    </row>
    <row r="42" spans="1:6" s="20" customFormat="1" ht="19.5" customHeight="1">
      <c r="A42" s="4" t="s">
        <v>118</v>
      </c>
      <c r="B42" s="3" t="s">
        <v>16</v>
      </c>
      <c r="C42" s="3">
        <v>11413</v>
      </c>
      <c r="D42" s="3">
        <v>13500</v>
      </c>
      <c r="E42" s="189">
        <f t="shared" si="0"/>
        <v>18.286164899675803</v>
      </c>
      <c r="F42" s="3"/>
    </row>
    <row r="43" spans="1:6" s="20" customFormat="1" ht="12" customHeight="1">
      <c r="A43" s="214"/>
      <c r="B43" s="214"/>
      <c r="C43" s="214"/>
      <c r="D43" s="214"/>
      <c r="E43" s="214"/>
      <c r="F43" s="214"/>
    </row>
    <row r="44" s="11" customFormat="1" ht="12" hidden="1"/>
    <row r="45" s="11" customFormat="1" ht="12" hidden="1"/>
    <row r="46" s="11" customFormat="1" ht="5.25" customHeight="1"/>
    <row r="47" s="11" customFormat="1" ht="6.75" customHeight="1"/>
    <row r="48" s="11" customFormat="1" ht="12"/>
    <row r="49" s="11" customFormat="1" ht="12"/>
    <row r="50" s="11" customFormat="1" ht="12"/>
    <row r="51" s="11" customFormat="1" ht="12"/>
    <row r="52" s="11" customFormat="1" ht="12"/>
    <row r="53" s="11" customFormat="1" ht="12"/>
    <row r="54" s="11" customFormat="1" ht="12"/>
    <row r="55" s="11" customFormat="1" ht="12"/>
    <row r="56" s="11" customFormat="1" ht="12"/>
    <row r="57" s="11" customFormat="1" ht="12"/>
    <row r="58" s="11" customFormat="1" ht="12"/>
    <row r="59" s="11" customFormat="1" ht="12"/>
    <row r="60" s="11" customFormat="1" ht="12"/>
    <row r="61" s="11" customFormat="1" ht="12"/>
    <row r="62" s="11" customFormat="1" ht="12"/>
    <row r="63" s="11" customFormat="1" ht="12"/>
    <row r="64" s="11" customFormat="1" ht="12"/>
    <row r="65" s="11" customFormat="1" ht="12"/>
    <row r="66" s="11" customFormat="1" ht="12"/>
    <row r="67" s="11" customFormat="1" ht="12"/>
    <row r="68" s="11" customFormat="1" ht="12"/>
    <row r="69" s="11" customFormat="1" ht="12"/>
    <row r="70" s="11" customFormat="1" ht="12"/>
    <row r="71" s="11" customFormat="1" ht="12"/>
    <row r="72" s="11" customFormat="1" ht="12"/>
    <row r="73" s="11" customFormat="1" ht="12"/>
    <row r="74" s="11" customFormat="1" ht="12"/>
    <row r="75" s="11" customFormat="1" ht="12"/>
    <row r="76" s="11" customFormat="1" ht="12"/>
    <row r="77" s="11" customFormat="1" ht="12"/>
  </sheetData>
  <mergeCells count="2">
    <mergeCell ref="A1:F1"/>
    <mergeCell ref="A43:F43"/>
  </mergeCells>
  <printOptions horizontalCentered="1" verticalCentered="1"/>
  <pageMargins left="0.35433070866141736" right="0.35433070866141736" top="0.5905511811023623" bottom="0.5905511811023623" header="0.5118110236220472" footer="0.31496062992125984"/>
  <pageSetup firstPageNumber="16" useFirstPageNumber="1" horizontalDpi="600" verticalDpi="600" orientation="landscape" paperSize="9" r:id="rId1"/>
  <headerFooter alignWithMargins="0">
    <oddFooter>&amp;C第 &amp;P 页</oddFooter>
  </headerFooter>
</worksheet>
</file>

<file path=xl/worksheets/sheet15.xml><?xml version="1.0" encoding="utf-8"?>
<worksheet xmlns="http://schemas.openxmlformats.org/spreadsheetml/2006/main" xmlns:r="http://schemas.openxmlformats.org/officeDocument/2006/relationships">
  <sheetPr codeName="Sheet13">
    <tabColor indexed="29"/>
  </sheetPr>
  <dimension ref="A1:F10"/>
  <sheetViews>
    <sheetView workbookViewId="0" topLeftCell="A1">
      <selection activeCell="D8" sqref="D8"/>
    </sheetView>
  </sheetViews>
  <sheetFormatPr defaultColWidth="9.00390625" defaultRowHeight="14.25"/>
  <cols>
    <col min="1" max="1" width="34.875" style="0" customWidth="1"/>
    <col min="2" max="2" width="11.375" style="0" customWidth="1"/>
    <col min="3" max="4" width="12.125" style="0" customWidth="1"/>
    <col min="5" max="5" width="30.50390625" style="0" customWidth="1"/>
    <col min="6" max="6" width="12.625" style="0" customWidth="1"/>
    <col min="7" max="14" width="3.50390625" style="0" customWidth="1"/>
  </cols>
  <sheetData>
    <row r="1" spans="1:6" s="21" customFormat="1" ht="54.75" customHeight="1">
      <c r="A1" s="202" t="s">
        <v>193</v>
      </c>
      <c r="B1" s="202"/>
      <c r="C1" s="202"/>
      <c r="D1" s="202"/>
      <c r="E1" s="202"/>
      <c r="F1" s="202"/>
    </row>
    <row r="2" spans="1:6" s="14" customFormat="1" ht="42.75" customHeight="1">
      <c r="A2" s="5" t="s">
        <v>2</v>
      </c>
      <c r="B2" s="5" t="s">
        <v>78</v>
      </c>
      <c r="C2" s="5" t="s">
        <v>163</v>
      </c>
      <c r="D2" s="5" t="s">
        <v>164</v>
      </c>
      <c r="E2" s="5" t="s">
        <v>176</v>
      </c>
      <c r="F2" s="5" t="s">
        <v>4</v>
      </c>
    </row>
    <row r="3" spans="1:6" s="14" customFormat="1" ht="51.75" customHeight="1">
      <c r="A3" s="19" t="s">
        <v>119</v>
      </c>
      <c r="B3" s="5"/>
      <c r="C3" s="5"/>
      <c r="D3" s="35"/>
      <c r="E3" s="5"/>
      <c r="F3" s="5"/>
    </row>
    <row r="4" spans="1:6" s="14" customFormat="1" ht="51.75" customHeight="1">
      <c r="A4" s="18" t="s">
        <v>120</v>
      </c>
      <c r="B4" s="5" t="s">
        <v>121</v>
      </c>
      <c r="C4" s="106">
        <v>0.59</v>
      </c>
      <c r="D4" s="45">
        <v>0.58</v>
      </c>
      <c r="E4" s="46">
        <f>(D4/C4-1)*100</f>
        <v>-1.6949152542372947</v>
      </c>
      <c r="F4" s="5"/>
    </row>
    <row r="5" spans="1:6" s="14" customFormat="1" ht="51.75" customHeight="1">
      <c r="A5" s="19" t="s">
        <v>122</v>
      </c>
      <c r="B5" s="112"/>
      <c r="C5" s="5"/>
      <c r="D5" s="47"/>
      <c r="E5" s="46"/>
      <c r="F5" s="5"/>
    </row>
    <row r="6" spans="1:6" s="14" customFormat="1" ht="51.75" customHeight="1">
      <c r="A6" s="18" t="s">
        <v>194</v>
      </c>
      <c r="B6" s="5" t="s">
        <v>30</v>
      </c>
      <c r="C6" s="103">
        <v>1500</v>
      </c>
      <c r="D6" s="45">
        <v>1478</v>
      </c>
      <c r="E6" s="46">
        <v>-1.5</v>
      </c>
      <c r="F6" s="5"/>
    </row>
    <row r="7" spans="1:6" s="14" customFormat="1" ht="51.75" customHeight="1">
      <c r="A7" s="18" t="s">
        <v>123</v>
      </c>
      <c r="B7" s="5" t="s">
        <v>30</v>
      </c>
      <c r="C7" s="35">
        <v>2902</v>
      </c>
      <c r="D7" s="45">
        <v>2838</v>
      </c>
      <c r="E7" s="46">
        <v>-2.2</v>
      </c>
      <c r="F7" s="5"/>
    </row>
    <row r="8" spans="1:6" s="14" customFormat="1" ht="51.75" customHeight="1">
      <c r="A8" s="19" t="s">
        <v>124</v>
      </c>
      <c r="B8" s="5"/>
      <c r="C8" s="35"/>
      <c r="D8" s="35"/>
      <c r="E8" s="46"/>
      <c r="F8" s="5"/>
    </row>
    <row r="9" spans="1:6" s="14" customFormat="1" ht="51.75" customHeight="1">
      <c r="A9" s="18" t="s">
        <v>125</v>
      </c>
      <c r="B9" s="5" t="s">
        <v>126</v>
      </c>
      <c r="C9" s="35">
        <v>134.8</v>
      </c>
      <c r="D9" s="35">
        <v>132</v>
      </c>
      <c r="E9" s="46">
        <f>(D9/C9-1)*100</f>
        <v>-2.077151335311578</v>
      </c>
      <c r="F9" s="5"/>
    </row>
    <row r="10" spans="1:6" s="20" customFormat="1" ht="20.25" customHeight="1">
      <c r="A10" s="214"/>
      <c r="B10" s="214"/>
      <c r="C10" s="214"/>
      <c r="D10" s="214"/>
      <c r="E10" s="214"/>
      <c r="F10" s="214"/>
    </row>
    <row r="11" s="14" customFormat="1" ht="14.25"/>
    <row r="12" s="14" customFormat="1" ht="14.25"/>
    <row r="13" s="14" customFormat="1" ht="14.25"/>
    <row r="14" s="14" customFormat="1" ht="14.25"/>
    <row r="15" s="14" customFormat="1" ht="14.25"/>
    <row r="16" s="14" customFormat="1" ht="14.25"/>
    <row r="17" s="14" customFormat="1" ht="14.25"/>
    <row r="18" s="14" customFormat="1" ht="14.25"/>
    <row r="19" s="14" customFormat="1" ht="14.25"/>
    <row r="20" s="14" customFormat="1" ht="14.25"/>
    <row r="21" s="14" customFormat="1" ht="14.25"/>
    <row r="22" s="14" customFormat="1" ht="14.25"/>
    <row r="23" s="14" customFormat="1" ht="14.25"/>
    <row r="24" s="14" customFormat="1" ht="14.25"/>
    <row r="25" s="14" customFormat="1" ht="14.25"/>
    <row r="26" s="14" customFormat="1" ht="14.25"/>
    <row r="27" s="14" customFormat="1" ht="14.25"/>
  </sheetData>
  <mergeCells count="2">
    <mergeCell ref="A1:F1"/>
    <mergeCell ref="A10:F10"/>
  </mergeCells>
  <printOptions horizontalCentered="1" verticalCentered="1"/>
  <pageMargins left="0.35433070866141736" right="0.35433070866141736" top="0.5905511811023623" bottom="0.5905511811023623" header="0.5118110236220472" footer="0.31496062992125984"/>
  <pageSetup firstPageNumber="18" useFirstPageNumber="1"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codeName="Sheet2">
    <tabColor indexed="11"/>
  </sheetPr>
  <dimension ref="A1:E42"/>
  <sheetViews>
    <sheetView workbookViewId="0" topLeftCell="A1">
      <selection activeCell="D5" sqref="D5"/>
    </sheetView>
  </sheetViews>
  <sheetFormatPr defaultColWidth="9.00390625" defaultRowHeight="14.25"/>
  <cols>
    <col min="1" max="1" width="5.625" style="0" customWidth="1"/>
    <col min="2" max="2" width="99.125" style="0" customWidth="1"/>
    <col min="3" max="3" width="7.25390625" style="0" customWidth="1"/>
  </cols>
  <sheetData>
    <row r="1" spans="1:3" s="26" customFormat="1" ht="68.25" customHeight="1">
      <c r="A1" s="199" t="s">
        <v>0</v>
      </c>
      <c r="B1" s="199"/>
      <c r="C1" s="199"/>
    </row>
    <row r="2" spans="2:4" s="30" customFormat="1" ht="37.5" customHeight="1">
      <c r="B2" s="32" t="s">
        <v>156</v>
      </c>
      <c r="C2" s="31"/>
      <c r="D2" s="31" t="s">
        <v>1</v>
      </c>
    </row>
    <row r="3" spans="2:4" s="30" customFormat="1" ht="37.5" customHeight="1">
      <c r="B3" s="32" t="s">
        <v>158</v>
      </c>
      <c r="C3" s="31"/>
      <c r="D3" s="31" t="s">
        <v>150</v>
      </c>
    </row>
    <row r="4" spans="2:4" s="30" customFormat="1" ht="37.5" customHeight="1">
      <c r="B4" s="32" t="s">
        <v>157</v>
      </c>
      <c r="C4" s="31"/>
      <c r="D4" s="31" t="s">
        <v>151</v>
      </c>
    </row>
    <row r="5" spans="2:4" s="30" customFormat="1" ht="37.5" customHeight="1">
      <c r="B5" s="32" t="s">
        <v>159</v>
      </c>
      <c r="C5" s="31"/>
      <c r="D5" s="31" t="s">
        <v>152</v>
      </c>
    </row>
    <row r="6" spans="2:4" s="30" customFormat="1" ht="37.5" customHeight="1">
      <c r="B6" s="32" t="s">
        <v>160</v>
      </c>
      <c r="C6" s="31"/>
      <c r="D6" s="31" t="s">
        <v>153</v>
      </c>
    </row>
    <row r="7" spans="2:4" s="30" customFormat="1" ht="37.5" customHeight="1">
      <c r="B7" s="32" t="s">
        <v>161</v>
      </c>
      <c r="C7" s="31"/>
      <c r="D7" s="31" t="s">
        <v>154</v>
      </c>
    </row>
    <row r="8" spans="2:4" s="30" customFormat="1" ht="37.5" customHeight="1">
      <c r="B8" s="32" t="s">
        <v>423</v>
      </c>
      <c r="C8" s="31"/>
      <c r="D8" s="31" t="s">
        <v>425</v>
      </c>
    </row>
    <row r="9" spans="2:4" s="30" customFormat="1" ht="37.5" customHeight="1">
      <c r="B9" s="32" t="s">
        <v>424</v>
      </c>
      <c r="C9" s="34"/>
      <c r="D9" s="31" t="s">
        <v>426</v>
      </c>
    </row>
    <row r="10" spans="3:4" ht="14.25">
      <c r="C10" s="29"/>
      <c r="D10" s="29"/>
    </row>
    <row r="11" spans="3:4" ht="14.25">
      <c r="C11" s="29"/>
      <c r="D11" s="29"/>
    </row>
    <row r="12" spans="3:4" ht="14.25">
      <c r="C12" s="29"/>
      <c r="D12" s="29"/>
    </row>
    <row r="13" spans="3:4" ht="14.25">
      <c r="C13" s="29"/>
      <c r="D13" s="29"/>
    </row>
    <row r="14" spans="1:5" ht="14.25">
      <c r="A14" s="200"/>
      <c r="B14" s="200"/>
      <c r="C14" s="200"/>
      <c r="D14" s="200"/>
      <c r="E14" s="200"/>
    </row>
    <row r="15" spans="3:4" ht="14.25">
      <c r="C15" s="29"/>
      <c r="D15" s="29"/>
    </row>
    <row r="16" spans="3:4" ht="14.25">
      <c r="C16" s="29"/>
      <c r="D16" s="29"/>
    </row>
    <row r="17" spans="3:4" ht="14.25">
      <c r="C17" s="29"/>
      <c r="D17" s="29"/>
    </row>
    <row r="18" spans="3:4" ht="14.25">
      <c r="C18" s="29"/>
      <c r="D18" s="29"/>
    </row>
    <row r="19" spans="3:4" ht="14.25">
      <c r="C19" s="29"/>
      <c r="D19" s="29"/>
    </row>
    <row r="20" spans="3:4" ht="14.25">
      <c r="C20" s="29"/>
      <c r="D20" s="29"/>
    </row>
    <row r="21" spans="3:4" ht="14.25">
      <c r="C21" s="29"/>
      <c r="D21" s="29"/>
    </row>
    <row r="22" spans="3:4" ht="14.25">
      <c r="C22" s="29"/>
      <c r="D22" s="29"/>
    </row>
    <row r="23" spans="3:4" ht="14.25">
      <c r="C23" s="29"/>
      <c r="D23" s="29"/>
    </row>
    <row r="24" spans="3:4" ht="14.25">
      <c r="C24" s="29"/>
      <c r="D24" s="29"/>
    </row>
    <row r="25" spans="3:4" ht="14.25">
      <c r="C25" s="29"/>
      <c r="D25" s="29"/>
    </row>
    <row r="26" spans="3:4" ht="14.25">
      <c r="C26" s="29"/>
      <c r="D26" s="29"/>
    </row>
    <row r="27" spans="3:4" ht="14.25">
      <c r="C27" s="29"/>
      <c r="D27" s="29"/>
    </row>
    <row r="28" spans="3:4" ht="14.25">
      <c r="C28" s="29"/>
      <c r="D28" s="29"/>
    </row>
    <row r="29" spans="3:4" ht="14.25">
      <c r="C29" s="29"/>
      <c r="D29" s="29"/>
    </row>
    <row r="30" spans="3:4" ht="14.25">
      <c r="C30" s="29"/>
      <c r="D30" s="29"/>
    </row>
    <row r="31" spans="3:4" ht="14.25">
      <c r="C31" s="29"/>
      <c r="D31" s="29"/>
    </row>
    <row r="32" spans="3:4" ht="14.25">
      <c r="C32" s="29"/>
      <c r="D32" s="29"/>
    </row>
    <row r="33" spans="3:4" ht="14.25">
      <c r="C33" s="29"/>
      <c r="D33" s="29"/>
    </row>
    <row r="34" spans="3:4" ht="14.25">
      <c r="C34" s="29"/>
      <c r="D34" s="29"/>
    </row>
    <row r="35" spans="3:4" ht="14.25">
      <c r="C35" s="29"/>
      <c r="D35" s="29"/>
    </row>
    <row r="36" spans="3:4" ht="14.25">
      <c r="C36" s="29"/>
      <c r="D36" s="29"/>
    </row>
    <row r="37" spans="3:4" ht="14.25">
      <c r="C37" s="29"/>
      <c r="D37" s="29"/>
    </row>
    <row r="38" spans="3:4" ht="14.25">
      <c r="C38" s="29"/>
      <c r="D38" s="29"/>
    </row>
    <row r="39" spans="3:4" ht="14.25">
      <c r="C39" s="29"/>
      <c r="D39" s="29"/>
    </row>
    <row r="40" spans="3:4" ht="14.25">
      <c r="C40" s="29"/>
      <c r="D40" s="29"/>
    </row>
    <row r="41" spans="3:4" ht="14.25">
      <c r="C41" s="29"/>
      <c r="D41" s="29"/>
    </row>
    <row r="42" spans="3:4" ht="14.25">
      <c r="C42" s="29"/>
      <c r="D42" s="29"/>
    </row>
  </sheetData>
  <mergeCells count="2">
    <mergeCell ref="A1:C1"/>
    <mergeCell ref="A14:E14"/>
  </mergeCells>
  <printOptions horizontalCentered="1" vertic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tabColor indexed="14"/>
  </sheetPr>
  <dimension ref="A1:F21"/>
  <sheetViews>
    <sheetView workbookViewId="0" topLeftCell="A1">
      <pane ySplit="2" topLeftCell="BM3" activePane="bottomLeft" state="frozen"/>
      <selection pane="topLeft" activeCell="A8" sqref="A8"/>
      <selection pane="bottomLeft" activeCell="D8" sqref="D8"/>
    </sheetView>
  </sheetViews>
  <sheetFormatPr defaultColWidth="9.00390625" defaultRowHeight="14.25"/>
  <cols>
    <col min="1" max="1" width="34.50390625" style="0" customWidth="1"/>
    <col min="2" max="2" width="11.25390625" style="0" customWidth="1"/>
    <col min="3" max="3" width="18.875" style="39" customWidth="1"/>
    <col min="4" max="4" width="18.875" style="7" customWidth="1"/>
    <col min="5" max="5" width="19.75390625" style="7" customWidth="1"/>
    <col min="6" max="6" width="13.50390625" style="0" customWidth="1"/>
    <col min="7" max="7" width="8.75390625" style="0" customWidth="1"/>
    <col min="8" max="8" width="2.50390625" style="0" hidden="1" customWidth="1"/>
  </cols>
  <sheetData>
    <row r="1" spans="1:6" s="23" customFormat="1" ht="42.75" customHeight="1">
      <c r="A1" s="201" t="s">
        <v>162</v>
      </c>
      <c r="B1" s="201"/>
      <c r="C1" s="201"/>
      <c r="D1" s="201"/>
      <c r="E1" s="201"/>
      <c r="F1" s="202"/>
    </row>
    <row r="2" spans="1:6" s="1" customFormat="1" ht="28.5" customHeight="1">
      <c r="A2" s="3" t="s">
        <v>2</v>
      </c>
      <c r="B2" s="3" t="s">
        <v>3</v>
      </c>
      <c r="C2" s="102" t="s">
        <v>163</v>
      </c>
      <c r="D2" s="52" t="s">
        <v>164</v>
      </c>
      <c r="E2" s="52" t="s">
        <v>165</v>
      </c>
      <c r="F2" s="3" t="s">
        <v>4</v>
      </c>
    </row>
    <row r="3" spans="1:6" s="1" customFormat="1" ht="20.25" customHeight="1">
      <c r="A3" s="4" t="s">
        <v>5</v>
      </c>
      <c r="B3" s="3" t="s">
        <v>6</v>
      </c>
      <c r="C3" s="102">
        <v>317.05</v>
      </c>
      <c r="D3" s="56">
        <v>394.3</v>
      </c>
      <c r="E3" s="57">
        <f>(D3/C3-1)*100</f>
        <v>24.36524207538242</v>
      </c>
      <c r="F3" s="55"/>
    </row>
    <row r="4" spans="1:6" s="1" customFormat="1" ht="20.25" customHeight="1">
      <c r="A4" s="4" t="s">
        <v>7</v>
      </c>
      <c r="B4" s="3" t="s">
        <v>6</v>
      </c>
      <c r="C4" s="102">
        <v>16.65</v>
      </c>
      <c r="D4" s="56">
        <v>18</v>
      </c>
      <c r="E4" s="57">
        <f>(D4/C4-1)*100</f>
        <v>8.108108108108114</v>
      </c>
      <c r="F4" s="55"/>
    </row>
    <row r="5" spans="1:6" s="1" customFormat="1" ht="20.25" customHeight="1">
      <c r="A5" s="4" t="s">
        <v>8</v>
      </c>
      <c r="B5" s="3" t="s">
        <v>6</v>
      </c>
      <c r="C5" s="102">
        <v>259.48</v>
      </c>
      <c r="D5" s="56">
        <v>329.1</v>
      </c>
      <c r="E5" s="56">
        <f>(D5/C5-1)*100</f>
        <v>26.830584245413913</v>
      </c>
      <c r="F5" s="55"/>
    </row>
    <row r="6" spans="1:6" s="1" customFormat="1" ht="20.25" customHeight="1">
      <c r="A6" s="4" t="s">
        <v>9</v>
      </c>
      <c r="B6" s="3" t="s">
        <v>6</v>
      </c>
      <c r="C6" s="102"/>
      <c r="D6" s="56"/>
      <c r="E6" s="56"/>
      <c r="F6" s="55"/>
    </row>
    <row r="7" spans="1:6" s="1" customFormat="1" ht="20.25" customHeight="1">
      <c r="A7" s="4" t="s">
        <v>10</v>
      </c>
      <c r="B7" s="3" t="s">
        <v>6</v>
      </c>
      <c r="C7" s="102">
        <v>40.92</v>
      </c>
      <c r="D7" s="56">
        <v>47.2</v>
      </c>
      <c r="E7" s="56">
        <f aca="true" t="shared" si="0" ref="E7:E13">(D7/C7-1)*100</f>
        <v>15.347018572825032</v>
      </c>
      <c r="F7" s="55"/>
    </row>
    <row r="8" spans="1:6" s="1" customFormat="1" ht="20.25" customHeight="1">
      <c r="A8" s="4" t="s">
        <v>11</v>
      </c>
      <c r="B8" s="3" t="s">
        <v>6</v>
      </c>
      <c r="C8" s="102">
        <v>216.5</v>
      </c>
      <c r="D8" s="57">
        <v>269</v>
      </c>
      <c r="E8" s="57">
        <f t="shared" si="0"/>
        <v>24.24942263279446</v>
      </c>
      <c r="F8" s="55"/>
    </row>
    <row r="9" spans="1:6" s="1" customFormat="1" ht="20.25" customHeight="1">
      <c r="A9" s="4" t="s">
        <v>12</v>
      </c>
      <c r="B9" s="3" t="s">
        <v>6</v>
      </c>
      <c r="C9" s="102">
        <v>96</v>
      </c>
      <c r="D9" s="57">
        <v>108</v>
      </c>
      <c r="E9" s="57">
        <f t="shared" si="0"/>
        <v>12.5</v>
      </c>
      <c r="F9" s="55"/>
    </row>
    <row r="10" spans="1:6" s="1" customFormat="1" ht="20.25" customHeight="1">
      <c r="A10" s="4" t="s">
        <v>13</v>
      </c>
      <c r="B10" s="3" t="s">
        <v>6</v>
      </c>
      <c r="C10" s="102">
        <v>17</v>
      </c>
      <c r="D10" s="56">
        <v>19.2</v>
      </c>
      <c r="E10" s="57">
        <f t="shared" si="0"/>
        <v>12.941176470588234</v>
      </c>
      <c r="F10" s="55"/>
    </row>
    <row r="11" spans="1:6" s="1" customFormat="1" ht="20.25" customHeight="1">
      <c r="A11" s="4" t="s">
        <v>14</v>
      </c>
      <c r="B11" s="3" t="s">
        <v>6</v>
      </c>
      <c r="C11" s="102">
        <v>39.01</v>
      </c>
      <c r="D11" s="56">
        <v>45.4</v>
      </c>
      <c r="E11" s="56">
        <f t="shared" si="0"/>
        <v>16.38041527813381</v>
      </c>
      <c r="F11" s="55"/>
    </row>
    <row r="12" spans="1:6" s="1" customFormat="1" ht="20.25" customHeight="1">
      <c r="A12" s="4" t="s">
        <v>15</v>
      </c>
      <c r="B12" s="3" t="s">
        <v>16</v>
      </c>
      <c r="C12" s="102">
        <v>28652</v>
      </c>
      <c r="D12" s="57">
        <v>33000</v>
      </c>
      <c r="E12" s="57">
        <f t="shared" si="0"/>
        <v>15.175205919307544</v>
      </c>
      <c r="F12" s="55"/>
    </row>
    <row r="13" spans="1:6" s="1" customFormat="1" ht="20.25" customHeight="1">
      <c r="A13" s="4" t="s">
        <v>17</v>
      </c>
      <c r="B13" s="3" t="s">
        <v>16</v>
      </c>
      <c r="C13" s="102">
        <v>11413</v>
      </c>
      <c r="D13" s="57">
        <v>13500</v>
      </c>
      <c r="E13" s="57">
        <f t="shared" si="0"/>
        <v>18.286164899675803</v>
      </c>
      <c r="F13" s="55"/>
    </row>
    <row r="14" spans="1:6" s="1" customFormat="1" ht="20.25" customHeight="1">
      <c r="A14" s="4" t="s">
        <v>18</v>
      </c>
      <c r="B14" s="3" t="s">
        <v>19</v>
      </c>
      <c r="C14" s="102"/>
      <c r="D14" s="56"/>
      <c r="E14" s="56"/>
      <c r="F14" s="55"/>
    </row>
    <row r="15" spans="1:6" s="1" customFormat="1" ht="20.25" customHeight="1">
      <c r="A15" s="4" t="s">
        <v>20</v>
      </c>
      <c r="B15" s="3" t="s">
        <v>21</v>
      </c>
      <c r="C15" s="109">
        <v>3050</v>
      </c>
      <c r="D15" s="104">
        <v>3000</v>
      </c>
      <c r="E15" s="57"/>
      <c r="F15" s="55"/>
    </row>
    <row r="16" spans="1:6" s="1" customFormat="1" ht="20.25" customHeight="1">
      <c r="A16" s="4" t="s">
        <v>22</v>
      </c>
      <c r="B16" s="3" t="s">
        <v>23</v>
      </c>
      <c r="C16" s="109">
        <v>3.9</v>
      </c>
      <c r="D16" s="53">
        <v>3.9</v>
      </c>
      <c r="E16" s="56"/>
      <c r="F16" s="55"/>
    </row>
    <row r="17" spans="1:6" s="1" customFormat="1" ht="20.25" customHeight="1">
      <c r="A17" s="4" t="s">
        <v>24</v>
      </c>
      <c r="B17" s="3" t="s">
        <v>25</v>
      </c>
      <c r="C17" s="102">
        <v>6.69</v>
      </c>
      <c r="D17" s="56">
        <v>6.8</v>
      </c>
      <c r="E17" s="56"/>
      <c r="F17" s="55"/>
    </row>
    <row r="18" spans="1:6" s="1" customFormat="1" ht="20.25" customHeight="1">
      <c r="A18" s="4" t="s">
        <v>26</v>
      </c>
      <c r="B18" s="3"/>
      <c r="C18" s="102"/>
      <c r="D18" s="56"/>
      <c r="E18" s="56"/>
      <c r="F18" s="55"/>
    </row>
    <row r="19" spans="1:6" s="1" customFormat="1" ht="20.25" customHeight="1">
      <c r="A19" s="4" t="s">
        <v>27</v>
      </c>
      <c r="B19" s="3" t="s">
        <v>28</v>
      </c>
      <c r="C19" s="102">
        <v>0.59</v>
      </c>
      <c r="D19" s="58">
        <v>0.58</v>
      </c>
      <c r="E19" s="56">
        <v>-2.5</v>
      </c>
      <c r="F19" s="55"/>
    </row>
    <row r="20" spans="1:6" s="2" customFormat="1" ht="20.25" customHeight="1">
      <c r="A20" s="4" t="s">
        <v>29</v>
      </c>
      <c r="B20" s="3" t="s">
        <v>30</v>
      </c>
      <c r="C20" s="105">
        <v>1500</v>
      </c>
      <c r="D20" s="38">
        <v>1478</v>
      </c>
      <c r="E20" s="99">
        <v>-1.5</v>
      </c>
      <c r="F20" s="54"/>
    </row>
    <row r="21" spans="1:6" s="2" customFormat="1" ht="20.25" customHeight="1">
      <c r="A21" s="4" t="s">
        <v>31</v>
      </c>
      <c r="B21" s="3" t="s">
        <v>30</v>
      </c>
      <c r="C21" s="68">
        <v>2902</v>
      </c>
      <c r="D21" s="38">
        <v>2838</v>
      </c>
      <c r="E21" s="99">
        <v>-2.2</v>
      </c>
      <c r="F21" s="54"/>
    </row>
  </sheetData>
  <mergeCells count="1">
    <mergeCell ref="A1:F1"/>
  </mergeCells>
  <printOptions horizontalCentered="1" verticalCentered="1"/>
  <pageMargins left="0.35433070866141736" right="0.35433070866141736" top="0.5905511811023623" bottom="0.5905511811023623" header="0.5118110236220472" footer="0.31496062992125984"/>
  <pageSetup firstPageNumber="1" useFirstPageNumber="1"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tabColor indexed="57"/>
  </sheetPr>
  <dimension ref="A1:O135"/>
  <sheetViews>
    <sheetView workbookViewId="0" topLeftCell="A1">
      <selection activeCell="O6" sqref="O6:O29"/>
    </sheetView>
  </sheetViews>
  <sheetFormatPr defaultColWidth="9.00390625" defaultRowHeight="14.25"/>
  <cols>
    <col min="1" max="1" width="10.875" style="0" customWidth="1"/>
    <col min="2" max="9" width="8.625" style="42" customWidth="1"/>
    <col min="10" max="11" width="8.625" style="41" customWidth="1"/>
    <col min="12" max="13" width="8.625" style="42" customWidth="1"/>
    <col min="14" max="15" width="8.625" style="0" customWidth="1"/>
  </cols>
  <sheetData>
    <row r="1" spans="1:15" s="24" customFormat="1" ht="23.25" customHeight="1">
      <c r="A1" s="203" t="s">
        <v>166</v>
      </c>
      <c r="B1" s="203"/>
      <c r="C1" s="203"/>
      <c r="D1" s="203"/>
      <c r="E1" s="203"/>
      <c r="F1" s="203"/>
      <c r="G1" s="203"/>
      <c r="H1" s="203"/>
      <c r="I1" s="203"/>
      <c r="J1" s="203"/>
      <c r="K1" s="203"/>
      <c r="L1" s="203"/>
      <c r="M1" s="203"/>
      <c r="N1" s="203"/>
      <c r="O1" s="203"/>
    </row>
    <row r="2" spans="1:13" ht="12.75" customHeight="1">
      <c r="A2" s="6"/>
      <c r="B2" s="20"/>
      <c r="C2" s="20"/>
      <c r="D2" s="20"/>
      <c r="E2" s="20"/>
      <c r="F2" s="41"/>
      <c r="G2" s="41"/>
      <c r="H2" s="41"/>
      <c r="I2" s="41"/>
      <c r="L2" s="41"/>
      <c r="M2" s="41"/>
    </row>
    <row r="3" spans="1:15" s="11" customFormat="1" ht="28.5" customHeight="1">
      <c r="A3" s="208" t="s">
        <v>32</v>
      </c>
      <c r="B3" s="205" t="s">
        <v>33</v>
      </c>
      <c r="C3" s="205"/>
      <c r="D3" s="205" t="s">
        <v>428</v>
      </c>
      <c r="E3" s="205"/>
      <c r="F3" s="204" t="s">
        <v>34</v>
      </c>
      <c r="G3" s="204"/>
      <c r="H3" s="206" t="s">
        <v>35</v>
      </c>
      <c r="I3" s="207"/>
      <c r="J3" s="206" t="s">
        <v>188</v>
      </c>
      <c r="K3" s="207"/>
      <c r="L3" s="206" t="s">
        <v>431</v>
      </c>
      <c r="M3" s="207"/>
      <c r="N3" s="204" t="s">
        <v>187</v>
      </c>
      <c r="O3" s="204"/>
    </row>
    <row r="4" spans="1:15" s="11" customFormat="1" ht="28.5" customHeight="1">
      <c r="A4" s="209"/>
      <c r="B4" s="8" t="s">
        <v>182</v>
      </c>
      <c r="C4" s="8" t="s">
        <v>183</v>
      </c>
      <c r="D4" s="8" t="s">
        <v>182</v>
      </c>
      <c r="E4" s="8" t="s">
        <v>183</v>
      </c>
      <c r="F4" s="8" t="s">
        <v>181</v>
      </c>
      <c r="G4" s="8" t="s">
        <v>184</v>
      </c>
      <c r="H4" s="8" t="s">
        <v>181</v>
      </c>
      <c r="I4" s="8" t="s">
        <v>184</v>
      </c>
      <c r="J4" s="8" t="s">
        <v>181</v>
      </c>
      <c r="K4" s="8" t="s">
        <v>184</v>
      </c>
      <c r="L4" s="8" t="s">
        <v>181</v>
      </c>
      <c r="M4" s="8" t="s">
        <v>184</v>
      </c>
      <c r="N4" s="8" t="s">
        <v>181</v>
      </c>
      <c r="O4" s="8" t="s">
        <v>184</v>
      </c>
    </row>
    <row r="5" spans="1:15" s="11" customFormat="1" ht="15" customHeight="1">
      <c r="A5" s="10" t="s">
        <v>36</v>
      </c>
      <c r="B5" s="3">
        <v>230000</v>
      </c>
      <c r="C5" s="3">
        <v>230000</v>
      </c>
      <c r="D5" s="33">
        <v>116500</v>
      </c>
      <c r="E5" s="33">
        <v>150000</v>
      </c>
      <c r="F5" s="3">
        <v>90</v>
      </c>
      <c r="G5" s="3">
        <v>90</v>
      </c>
      <c r="H5" s="3">
        <v>11413</v>
      </c>
      <c r="I5" s="3">
        <v>13500</v>
      </c>
      <c r="J5" s="3">
        <v>194</v>
      </c>
      <c r="K5" s="3">
        <v>200</v>
      </c>
      <c r="L5" s="3">
        <v>150000</v>
      </c>
      <c r="M5" s="3">
        <v>150000</v>
      </c>
      <c r="N5" s="3">
        <v>61</v>
      </c>
      <c r="O5" s="3">
        <v>65</v>
      </c>
    </row>
    <row r="6" spans="1:15" s="11" customFormat="1" ht="15" customHeight="1">
      <c r="A6" s="3" t="s">
        <v>37</v>
      </c>
      <c r="B6" s="3"/>
      <c r="C6" s="48">
        <v>5700</v>
      </c>
      <c r="D6" s="3"/>
      <c r="E6" s="48">
        <v>8600</v>
      </c>
      <c r="F6" s="111"/>
      <c r="G6" s="48">
        <v>17.2</v>
      </c>
      <c r="H6" s="110"/>
      <c r="I6" s="10">
        <v>19180</v>
      </c>
      <c r="J6" s="3"/>
      <c r="K6" s="10">
        <v>5.2</v>
      </c>
      <c r="L6" s="48"/>
      <c r="M6" s="3">
        <v>1500</v>
      </c>
      <c r="N6" s="59"/>
      <c r="O6" s="3">
        <v>3</v>
      </c>
    </row>
    <row r="7" spans="1:15" s="11" customFormat="1" ht="15" customHeight="1">
      <c r="A7" s="3" t="s">
        <v>38</v>
      </c>
      <c r="B7" s="3"/>
      <c r="C7" s="48">
        <v>62000</v>
      </c>
      <c r="D7" s="3"/>
      <c r="E7" s="48">
        <v>5900</v>
      </c>
      <c r="F7" s="111"/>
      <c r="G7" s="48">
        <v>12.9</v>
      </c>
      <c r="H7" s="110"/>
      <c r="I7" s="10">
        <v>18370</v>
      </c>
      <c r="J7" s="3"/>
      <c r="K7" s="10">
        <v>28</v>
      </c>
      <c r="L7" s="51"/>
      <c r="M7" s="3">
        <v>13000</v>
      </c>
      <c r="N7" s="59"/>
      <c r="O7" s="3">
        <v>13</v>
      </c>
    </row>
    <row r="8" spans="1:15" s="11" customFormat="1" ht="15" customHeight="1">
      <c r="A8" s="3" t="s">
        <v>39</v>
      </c>
      <c r="B8" s="3"/>
      <c r="C8" s="48">
        <v>11000</v>
      </c>
      <c r="D8" s="3"/>
      <c r="E8" s="48">
        <v>1700</v>
      </c>
      <c r="F8" s="111"/>
      <c r="G8" s="48">
        <v>4.1</v>
      </c>
      <c r="H8" s="110"/>
      <c r="I8" s="10">
        <v>11690</v>
      </c>
      <c r="J8" s="3"/>
      <c r="K8" s="10">
        <v>8</v>
      </c>
      <c r="L8" s="48"/>
      <c r="M8" s="3">
        <v>4500</v>
      </c>
      <c r="N8" s="59"/>
      <c r="O8" s="3">
        <v>0.8</v>
      </c>
    </row>
    <row r="9" spans="1:15" s="11" customFormat="1" ht="15" customHeight="1">
      <c r="A9" s="3" t="s">
        <v>40</v>
      </c>
      <c r="B9" s="3"/>
      <c r="C9" s="48">
        <v>11000</v>
      </c>
      <c r="D9" s="3"/>
      <c r="E9" s="48">
        <v>300</v>
      </c>
      <c r="F9" s="111"/>
      <c r="G9" s="48">
        <v>4.6</v>
      </c>
      <c r="H9" s="110"/>
      <c r="I9" s="10">
        <v>13980</v>
      </c>
      <c r="J9" s="3"/>
      <c r="K9" s="10">
        <v>15</v>
      </c>
      <c r="L9" s="48"/>
      <c r="M9" s="3">
        <v>9000</v>
      </c>
      <c r="N9" s="59"/>
      <c r="O9" s="3">
        <v>7.5</v>
      </c>
    </row>
    <row r="10" spans="1:15" s="11" customFormat="1" ht="15" customHeight="1">
      <c r="A10" s="3" t="s">
        <v>41</v>
      </c>
      <c r="B10" s="3"/>
      <c r="C10" s="48">
        <v>5300</v>
      </c>
      <c r="D10" s="3"/>
      <c r="E10" s="48">
        <v>600</v>
      </c>
      <c r="F10" s="111"/>
      <c r="G10" s="48">
        <v>2.1</v>
      </c>
      <c r="H10" s="110"/>
      <c r="I10" s="10">
        <v>10300</v>
      </c>
      <c r="J10" s="3"/>
      <c r="K10" s="10">
        <v>1</v>
      </c>
      <c r="L10" s="48"/>
      <c r="M10" s="3">
        <v>4500</v>
      </c>
      <c r="N10" s="59"/>
      <c r="O10" s="3">
        <v>0.8</v>
      </c>
    </row>
    <row r="11" spans="1:15" s="11" customFormat="1" ht="15" customHeight="1">
      <c r="A11" s="3" t="s">
        <v>42</v>
      </c>
      <c r="B11" s="3"/>
      <c r="C11" s="48">
        <v>10500</v>
      </c>
      <c r="D11" s="3"/>
      <c r="E11" s="48">
        <v>2200</v>
      </c>
      <c r="F11" s="111"/>
      <c r="G11" s="48">
        <v>3.2</v>
      </c>
      <c r="H11" s="110"/>
      <c r="I11" s="10">
        <v>18205</v>
      </c>
      <c r="J11" s="3"/>
      <c r="K11" s="10">
        <v>14</v>
      </c>
      <c r="L11" s="48"/>
      <c r="M11" s="3">
        <v>10000</v>
      </c>
      <c r="N11" s="59"/>
      <c r="O11" s="3">
        <v>4.5</v>
      </c>
    </row>
    <row r="12" spans="1:15" s="11" customFormat="1" ht="15" customHeight="1">
      <c r="A12" s="3" t="s">
        <v>43</v>
      </c>
      <c r="B12" s="3"/>
      <c r="C12" s="48">
        <v>5200</v>
      </c>
      <c r="D12" s="3"/>
      <c r="E12" s="48">
        <v>27900</v>
      </c>
      <c r="F12" s="111"/>
      <c r="G12" s="48">
        <v>3.1</v>
      </c>
      <c r="H12" s="110"/>
      <c r="I12" s="10">
        <v>17360</v>
      </c>
      <c r="J12" s="3"/>
      <c r="K12" s="10">
        <v>11.5</v>
      </c>
      <c r="L12" s="48"/>
      <c r="M12" s="3">
        <v>7000</v>
      </c>
      <c r="N12" s="59"/>
      <c r="O12" s="3">
        <v>4.5</v>
      </c>
    </row>
    <row r="13" spans="1:15" s="11" customFormat="1" ht="15" customHeight="1">
      <c r="A13" s="3" t="s">
        <v>44</v>
      </c>
      <c r="B13" s="3"/>
      <c r="C13" s="48">
        <v>12500</v>
      </c>
      <c r="D13" s="3"/>
      <c r="E13" s="48">
        <v>1000</v>
      </c>
      <c r="F13" s="111"/>
      <c r="G13" s="48">
        <v>3.3</v>
      </c>
      <c r="H13" s="110"/>
      <c r="I13" s="10">
        <v>13600</v>
      </c>
      <c r="J13" s="3"/>
      <c r="K13" s="10">
        <v>6</v>
      </c>
      <c r="L13" s="48"/>
      <c r="M13" s="3">
        <v>10000</v>
      </c>
      <c r="N13" s="59"/>
      <c r="O13" s="3">
        <v>1.4</v>
      </c>
    </row>
    <row r="14" spans="1:15" s="11" customFormat="1" ht="15" customHeight="1">
      <c r="A14" s="3" t="s">
        <v>45</v>
      </c>
      <c r="B14" s="3"/>
      <c r="C14" s="48">
        <v>1800</v>
      </c>
      <c r="D14" s="3"/>
      <c r="E14" s="48">
        <v>300</v>
      </c>
      <c r="F14" s="111"/>
      <c r="G14" s="48">
        <v>3.4</v>
      </c>
      <c r="H14" s="110"/>
      <c r="I14" s="10">
        <v>11200</v>
      </c>
      <c r="J14" s="3"/>
      <c r="K14" s="10">
        <v>4</v>
      </c>
      <c r="L14" s="48"/>
      <c r="M14" s="3">
        <v>6000</v>
      </c>
      <c r="N14" s="59"/>
      <c r="O14" s="3">
        <v>0.85</v>
      </c>
    </row>
    <row r="15" spans="1:15" s="11" customFormat="1" ht="15" customHeight="1">
      <c r="A15" s="3" t="s">
        <v>46</v>
      </c>
      <c r="B15" s="3"/>
      <c r="C15" s="48">
        <v>8000</v>
      </c>
      <c r="D15" s="3"/>
      <c r="E15" s="48">
        <v>1300</v>
      </c>
      <c r="F15" s="111"/>
      <c r="G15" s="48">
        <v>2.6</v>
      </c>
      <c r="H15" s="110"/>
      <c r="I15" s="10">
        <v>10015</v>
      </c>
      <c r="J15" s="3"/>
      <c r="K15" s="10">
        <v>15</v>
      </c>
      <c r="L15" s="48"/>
      <c r="M15" s="3">
        <v>10000</v>
      </c>
      <c r="N15" s="59"/>
      <c r="O15" s="3">
        <v>2.2</v>
      </c>
    </row>
    <row r="16" spans="1:15" s="11" customFormat="1" ht="15" customHeight="1">
      <c r="A16" s="3" t="s">
        <v>47</v>
      </c>
      <c r="B16" s="3"/>
      <c r="C16" s="48">
        <v>7500</v>
      </c>
      <c r="D16" s="3"/>
      <c r="E16" s="48">
        <v>13900</v>
      </c>
      <c r="F16" s="111"/>
      <c r="G16" s="48">
        <v>3.8</v>
      </c>
      <c r="H16" s="110"/>
      <c r="I16" s="10">
        <v>15835</v>
      </c>
      <c r="J16" s="3"/>
      <c r="K16" s="10">
        <v>16</v>
      </c>
      <c r="L16" s="48"/>
      <c r="M16" s="3">
        <v>7000</v>
      </c>
      <c r="N16" s="59"/>
      <c r="O16" s="3">
        <v>12.5</v>
      </c>
    </row>
    <row r="17" spans="1:15" s="11" customFormat="1" ht="15" customHeight="1">
      <c r="A17" s="3" t="s">
        <v>48</v>
      </c>
      <c r="B17" s="3"/>
      <c r="C17" s="48">
        <v>9800</v>
      </c>
      <c r="D17" s="3"/>
      <c r="E17" s="48">
        <v>1100</v>
      </c>
      <c r="F17" s="111"/>
      <c r="G17" s="48">
        <v>2</v>
      </c>
      <c r="H17" s="110"/>
      <c r="I17" s="10">
        <v>14810</v>
      </c>
      <c r="J17" s="3"/>
      <c r="K17" s="10">
        <v>16</v>
      </c>
      <c r="L17" s="48"/>
      <c r="M17" s="3">
        <v>10000</v>
      </c>
      <c r="N17" s="59"/>
      <c r="O17" s="3">
        <v>0.65</v>
      </c>
    </row>
    <row r="18" spans="1:15" s="11" customFormat="1" ht="15" customHeight="1">
      <c r="A18" s="3" t="s">
        <v>49</v>
      </c>
      <c r="B18" s="3"/>
      <c r="C18" s="48">
        <v>23000</v>
      </c>
      <c r="D18" s="3"/>
      <c r="E18" s="48">
        <v>1200</v>
      </c>
      <c r="F18" s="111"/>
      <c r="G18" s="48">
        <v>4.3</v>
      </c>
      <c r="H18" s="110"/>
      <c r="I18" s="10">
        <v>15300</v>
      </c>
      <c r="J18" s="3"/>
      <c r="K18" s="10">
        <v>11</v>
      </c>
      <c r="L18" s="48"/>
      <c r="M18" s="3">
        <v>10000</v>
      </c>
      <c r="N18" s="59"/>
      <c r="O18" s="3">
        <v>5.5</v>
      </c>
    </row>
    <row r="19" spans="1:15" s="11" customFormat="1" ht="15" customHeight="1">
      <c r="A19" s="3" t="s">
        <v>50</v>
      </c>
      <c r="B19" s="3"/>
      <c r="C19" s="48">
        <v>4300</v>
      </c>
      <c r="D19" s="3"/>
      <c r="E19" s="48">
        <v>300</v>
      </c>
      <c r="F19" s="111"/>
      <c r="G19" s="48">
        <v>1.8</v>
      </c>
      <c r="H19" s="110"/>
      <c r="I19" s="10">
        <v>9580</v>
      </c>
      <c r="J19" s="3"/>
      <c r="K19" s="10">
        <v>1.5</v>
      </c>
      <c r="L19" s="48"/>
      <c r="M19" s="3">
        <v>3500</v>
      </c>
      <c r="N19" s="59"/>
      <c r="O19" s="3">
        <v>0.45</v>
      </c>
    </row>
    <row r="20" spans="1:15" s="11" customFormat="1" ht="15" customHeight="1">
      <c r="A20" s="3" t="s">
        <v>51</v>
      </c>
      <c r="B20" s="3"/>
      <c r="C20" s="48">
        <v>7000</v>
      </c>
      <c r="D20" s="3"/>
      <c r="E20" s="48">
        <v>700</v>
      </c>
      <c r="F20" s="111"/>
      <c r="G20" s="48">
        <v>2.3</v>
      </c>
      <c r="H20" s="110"/>
      <c r="I20" s="10">
        <v>10100</v>
      </c>
      <c r="J20" s="3"/>
      <c r="K20" s="10">
        <v>6</v>
      </c>
      <c r="L20" s="48"/>
      <c r="M20" s="3">
        <v>8000</v>
      </c>
      <c r="N20" s="59"/>
      <c r="O20" s="3">
        <v>1.6</v>
      </c>
    </row>
    <row r="21" spans="1:15" s="11" customFormat="1" ht="15" customHeight="1">
      <c r="A21" s="3" t="s">
        <v>52</v>
      </c>
      <c r="B21" s="3"/>
      <c r="C21" s="48">
        <v>4600</v>
      </c>
      <c r="D21" s="3"/>
      <c r="E21" s="48">
        <v>1400</v>
      </c>
      <c r="F21" s="111"/>
      <c r="G21" s="48">
        <v>3.2</v>
      </c>
      <c r="H21" s="110"/>
      <c r="I21" s="10">
        <v>11340</v>
      </c>
      <c r="J21" s="3"/>
      <c r="K21" s="10">
        <v>5</v>
      </c>
      <c r="L21" s="48"/>
      <c r="M21" s="3">
        <v>4000</v>
      </c>
      <c r="N21" s="59"/>
      <c r="O21" s="3">
        <v>0.85</v>
      </c>
    </row>
    <row r="22" spans="1:15" s="11" customFormat="1" ht="15" customHeight="1">
      <c r="A22" s="3" t="s">
        <v>53</v>
      </c>
      <c r="B22" s="3"/>
      <c r="C22" s="48">
        <v>2700</v>
      </c>
      <c r="D22" s="3"/>
      <c r="E22" s="48">
        <v>500</v>
      </c>
      <c r="F22" s="111"/>
      <c r="G22" s="48">
        <v>1.7</v>
      </c>
      <c r="H22" s="110"/>
      <c r="I22" s="10">
        <v>9560</v>
      </c>
      <c r="J22" s="3"/>
      <c r="K22" s="10">
        <v>1</v>
      </c>
      <c r="L22" s="48"/>
      <c r="M22" s="3">
        <v>3000</v>
      </c>
      <c r="N22" s="59"/>
      <c r="O22" s="3">
        <v>0.1</v>
      </c>
    </row>
    <row r="23" spans="1:15" s="11" customFormat="1" ht="15" customHeight="1">
      <c r="A23" s="3" t="s">
        <v>54</v>
      </c>
      <c r="B23" s="3"/>
      <c r="C23" s="48">
        <v>6400</v>
      </c>
      <c r="D23" s="3"/>
      <c r="E23" s="48">
        <v>4700</v>
      </c>
      <c r="F23" s="111"/>
      <c r="G23" s="48">
        <v>2.3</v>
      </c>
      <c r="H23" s="110"/>
      <c r="I23" s="10">
        <v>10530</v>
      </c>
      <c r="J23" s="3"/>
      <c r="K23" s="10">
        <v>9</v>
      </c>
      <c r="L23" s="48"/>
      <c r="M23" s="3">
        <v>6000</v>
      </c>
      <c r="N23" s="59"/>
      <c r="O23" s="3">
        <v>0.9</v>
      </c>
    </row>
    <row r="24" spans="1:15" s="11" customFormat="1" ht="15" customHeight="1">
      <c r="A24" s="3" t="s">
        <v>55</v>
      </c>
      <c r="B24" s="3"/>
      <c r="C24" s="48">
        <v>6000</v>
      </c>
      <c r="D24" s="3"/>
      <c r="E24" s="48">
        <v>300</v>
      </c>
      <c r="F24" s="111"/>
      <c r="G24" s="48">
        <v>1.8</v>
      </c>
      <c r="H24" s="110"/>
      <c r="I24" s="10">
        <v>9740</v>
      </c>
      <c r="J24" s="3"/>
      <c r="K24" s="10">
        <v>1.5</v>
      </c>
      <c r="L24" s="48"/>
      <c r="M24" s="3">
        <v>4000</v>
      </c>
      <c r="N24" s="59"/>
      <c r="O24" s="3">
        <v>0.4</v>
      </c>
    </row>
    <row r="25" spans="1:15" s="11" customFormat="1" ht="15" customHeight="1">
      <c r="A25" s="3" t="s">
        <v>56</v>
      </c>
      <c r="B25" s="3"/>
      <c r="C25" s="48">
        <v>7200</v>
      </c>
      <c r="D25" s="3"/>
      <c r="E25" s="48">
        <v>300</v>
      </c>
      <c r="F25" s="111"/>
      <c r="G25" s="48">
        <v>2.7</v>
      </c>
      <c r="H25" s="110"/>
      <c r="I25" s="10">
        <v>10700</v>
      </c>
      <c r="J25" s="3"/>
      <c r="K25" s="10">
        <v>6</v>
      </c>
      <c r="L25" s="48"/>
      <c r="M25" s="3">
        <v>4500</v>
      </c>
      <c r="N25" s="59"/>
      <c r="O25" s="3">
        <v>0.9</v>
      </c>
    </row>
    <row r="26" spans="1:15" s="11" customFormat="1" ht="15" customHeight="1">
      <c r="A26" s="3" t="s">
        <v>57</v>
      </c>
      <c r="B26" s="3"/>
      <c r="C26" s="48">
        <v>4500</v>
      </c>
      <c r="D26" s="3"/>
      <c r="E26" s="48">
        <v>300</v>
      </c>
      <c r="F26" s="111"/>
      <c r="G26" s="48">
        <v>1.9</v>
      </c>
      <c r="H26" s="110"/>
      <c r="I26" s="10">
        <v>10300</v>
      </c>
      <c r="J26" s="3"/>
      <c r="K26" s="10">
        <v>2.5</v>
      </c>
      <c r="L26" s="48"/>
      <c r="M26" s="3">
        <v>6000</v>
      </c>
      <c r="N26" s="59"/>
      <c r="O26" s="3">
        <v>0.4</v>
      </c>
    </row>
    <row r="27" spans="1:15" s="11" customFormat="1" ht="15" customHeight="1">
      <c r="A27" s="3" t="s">
        <v>58</v>
      </c>
      <c r="B27" s="3"/>
      <c r="C27" s="48">
        <v>10000</v>
      </c>
      <c r="D27" s="3"/>
      <c r="E27" s="48">
        <v>1350</v>
      </c>
      <c r="F27" s="111"/>
      <c r="G27" s="48">
        <v>5.7</v>
      </c>
      <c r="H27" s="110"/>
      <c r="I27" s="10">
        <v>14570</v>
      </c>
      <c r="J27" s="3"/>
      <c r="K27" s="10">
        <v>16</v>
      </c>
      <c r="L27" s="48"/>
      <c r="M27" s="68">
        <v>8000</v>
      </c>
      <c r="N27" s="59"/>
      <c r="O27" s="3">
        <v>2</v>
      </c>
    </row>
    <row r="28" spans="1:15" ht="15" customHeight="1">
      <c r="A28" s="10" t="s">
        <v>59</v>
      </c>
      <c r="B28" s="3"/>
      <c r="C28" s="48">
        <v>4000</v>
      </c>
      <c r="D28" s="3"/>
      <c r="E28" s="48"/>
      <c r="F28" s="111"/>
      <c r="G28" s="48"/>
      <c r="H28" s="110"/>
      <c r="I28" s="10"/>
      <c r="J28" s="3"/>
      <c r="K28" s="10">
        <v>0.8</v>
      </c>
      <c r="L28" s="48"/>
      <c r="M28" s="3">
        <v>500</v>
      </c>
      <c r="N28" s="60"/>
      <c r="O28" s="3">
        <v>0.2</v>
      </c>
    </row>
    <row r="29" spans="1:15" ht="15" customHeight="1">
      <c r="A29" s="10" t="s">
        <v>155</v>
      </c>
      <c r="B29" s="3"/>
      <c r="C29" s="48"/>
      <c r="D29" s="3"/>
      <c r="E29" s="48">
        <v>74150</v>
      </c>
      <c r="F29" s="111"/>
      <c r="G29" s="48"/>
      <c r="H29" s="110"/>
      <c r="I29" s="10"/>
      <c r="J29" s="3"/>
      <c r="K29" s="10"/>
      <c r="L29" s="48"/>
      <c r="M29" s="3"/>
      <c r="N29" s="60"/>
      <c r="O29" s="3"/>
    </row>
    <row r="30" spans="2:15" ht="17.25" customHeight="1">
      <c r="B30" s="40"/>
      <c r="C30" s="11"/>
      <c r="D30" s="11"/>
      <c r="E30" s="11"/>
      <c r="F30" s="11"/>
      <c r="G30" s="11"/>
      <c r="H30" s="11"/>
      <c r="I30" s="11"/>
      <c r="J30" s="11"/>
      <c r="K30" s="11"/>
      <c r="L30" s="11"/>
      <c r="M30" s="11"/>
      <c r="N30" s="11"/>
      <c r="O30" s="11"/>
    </row>
    <row r="31" s="11" customFormat="1" ht="23.25" customHeight="1">
      <c r="A31" s="9"/>
    </row>
    <row r="32" s="11" customFormat="1" ht="25.5" customHeight="1"/>
    <row r="33" s="11" customFormat="1" ht="15" customHeight="1"/>
    <row r="34" s="11" customFormat="1" ht="15" customHeight="1"/>
    <row r="35" s="11" customFormat="1" ht="15" customHeight="1"/>
    <row r="36" s="11" customFormat="1" ht="15" customHeight="1"/>
    <row r="37" s="11" customFormat="1" ht="15" customHeight="1"/>
    <row r="38" s="11" customFormat="1" ht="15" customHeight="1"/>
    <row r="39" s="11" customFormat="1" ht="15" customHeight="1"/>
    <row r="40" s="11" customFormat="1" ht="15" customHeight="1"/>
    <row r="41" s="11" customFormat="1" ht="15" customHeight="1"/>
    <row r="42" s="11" customFormat="1" ht="15" customHeight="1"/>
    <row r="43" s="11" customFormat="1" ht="15" customHeight="1"/>
    <row r="44" s="11" customFormat="1" ht="15" customHeight="1"/>
    <row r="45" s="11" customFormat="1" ht="15" customHeight="1"/>
    <row r="46" s="11" customFormat="1" ht="15" customHeight="1"/>
    <row r="47" s="11" customFormat="1" ht="15" customHeight="1"/>
    <row r="48" s="11" customFormat="1" ht="15" customHeight="1"/>
    <row r="49" s="11" customFormat="1" ht="15" customHeight="1"/>
    <row r="50" s="11" customFormat="1" ht="15" customHeight="1"/>
    <row r="51" s="11" customFormat="1" ht="15" customHeight="1"/>
    <row r="52" s="11" customFormat="1" ht="15" customHeight="1"/>
    <row r="53" s="11" customFormat="1" ht="15" customHeight="1"/>
    <row r="54" s="11" customFormat="1" ht="15" customHeight="1"/>
    <row r="55" s="11" customFormat="1" ht="15" customHeight="1"/>
    <row r="56" spans="2:13" ht="15" customHeight="1">
      <c r="B56" s="40"/>
      <c r="C56" s="40"/>
      <c r="D56" s="40"/>
      <c r="E56" s="40"/>
      <c r="F56" s="40"/>
      <c r="G56" s="40"/>
      <c r="H56" s="40"/>
      <c r="I56" s="40"/>
      <c r="J56" s="40"/>
      <c r="K56" s="40"/>
      <c r="L56" s="40"/>
      <c r="M56" s="40"/>
    </row>
    <row r="57" spans="2:13" ht="15.75" customHeight="1">
      <c r="B57" s="40"/>
      <c r="C57" s="40"/>
      <c r="D57" s="40"/>
      <c r="E57" s="40"/>
      <c r="F57" s="40"/>
      <c r="G57" s="40"/>
      <c r="H57" s="40"/>
      <c r="I57" s="40"/>
      <c r="J57" s="40"/>
      <c r="K57" s="40"/>
      <c r="L57" s="40"/>
      <c r="M57" s="40"/>
    </row>
    <row r="58" s="24" customFormat="1" ht="25.5"/>
    <row r="59" spans="2:13" ht="12" customHeight="1">
      <c r="B59" s="40"/>
      <c r="C59" s="40"/>
      <c r="D59" s="40"/>
      <c r="E59" s="40"/>
      <c r="F59" s="40"/>
      <c r="G59" s="40"/>
      <c r="H59" s="40"/>
      <c r="I59" s="40"/>
      <c r="J59" s="40"/>
      <c r="K59" s="40"/>
      <c r="L59" s="40"/>
      <c r="M59" s="40"/>
    </row>
    <row r="60" s="11" customFormat="1" ht="22.5" customHeight="1"/>
    <row r="61" s="11" customFormat="1" ht="26.25" customHeight="1"/>
    <row r="62" s="11" customFormat="1" ht="15" customHeight="1"/>
    <row r="63" s="11" customFormat="1" ht="15" customHeight="1"/>
    <row r="64" s="11" customFormat="1" ht="15" customHeight="1"/>
    <row r="65" s="11" customFormat="1" ht="15" customHeight="1"/>
    <row r="66" s="11" customFormat="1" ht="15" customHeight="1"/>
    <row r="67" s="11" customFormat="1" ht="15" customHeight="1"/>
    <row r="68" s="11" customFormat="1" ht="15" customHeight="1"/>
    <row r="69" s="11" customFormat="1" ht="15" customHeight="1"/>
    <row r="70" s="11" customFormat="1" ht="15" customHeight="1"/>
    <row r="71" s="11" customFormat="1" ht="15" customHeight="1"/>
    <row r="72" s="11" customFormat="1" ht="15" customHeight="1"/>
    <row r="73" s="11" customFormat="1" ht="15" customHeight="1"/>
    <row r="74" s="11" customFormat="1" ht="15" customHeight="1"/>
    <row r="75" s="11" customFormat="1" ht="15" customHeight="1"/>
    <row r="76" s="11" customFormat="1" ht="15" customHeight="1"/>
    <row r="77" s="11" customFormat="1" ht="15" customHeight="1"/>
    <row r="78" s="11" customFormat="1" ht="15" customHeight="1"/>
    <row r="79" s="11" customFormat="1" ht="15" customHeight="1"/>
    <row r="80" s="11" customFormat="1" ht="15" customHeight="1"/>
    <row r="81" s="11" customFormat="1" ht="15" customHeight="1"/>
    <row r="82" s="11" customFormat="1" ht="15" customHeight="1"/>
    <row r="83" s="11" customFormat="1" ht="15" customHeight="1"/>
    <row r="84" s="11" customFormat="1" ht="15" customHeight="1"/>
    <row r="85" s="11" customFormat="1" ht="15" customHeight="1"/>
    <row r="86" s="11" customFormat="1" ht="12"/>
    <row r="87" spans="2:13" ht="14.25">
      <c r="B87" s="40"/>
      <c r="C87" s="40"/>
      <c r="D87" s="40"/>
      <c r="E87" s="40"/>
      <c r="F87" s="40"/>
      <c r="G87" s="40"/>
      <c r="H87" s="40"/>
      <c r="I87" s="40"/>
      <c r="J87" s="40"/>
      <c r="K87" s="40"/>
      <c r="L87" s="40"/>
      <c r="M87" s="40"/>
    </row>
    <row r="88" spans="2:13" ht="8.25" customHeight="1">
      <c r="B88" s="40"/>
      <c r="C88" s="40"/>
      <c r="D88" s="40"/>
      <c r="E88" s="40"/>
      <c r="F88" s="40"/>
      <c r="G88" s="40"/>
      <c r="H88" s="40"/>
      <c r="I88" s="40"/>
      <c r="J88" s="40"/>
      <c r="K88" s="40"/>
      <c r="L88" s="40"/>
      <c r="M88" s="40"/>
    </row>
    <row r="89" spans="2:13" ht="30" customHeight="1">
      <c r="B89" s="40"/>
      <c r="C89" s="40"/>
      <c r="D89" s="40"/>
      <c r="E89" s="40"/>
      <c r="F89" s="40"/>
      <c r="G89" s="40"/>
      <c r="H89" s="40"/>
      <c r="I89" s="40"/>
      <c r="J89" s="40"/>
      <c r="K89" s="40"/>
      <c r="L89" s="40"/>
      <c r="M89" s="40"/>
    </row>
    <row r="90" spans="2:13" ht="14.25">
      <c r="B90" s="40"/>
      <c r="C90" s="40"/>
      <c r="D90" s="40"/>
      <c r="E90" s="40"/>
      <c r="F90" s="40"/>
      <c r="G90" s="40"/>
      <c r="H90" s="40"/>
      <c r="I90" s="40"/>
      <c r="J90" s="40"/>
      <c r="K90" s="40"/>
      <c r="L90" s="40"/>
      <c r="M90" s="40"/>
    </row>
    <row r="91" spans="2:13" ht="14.25">
      <c r="B91" s="40"/>
      <c r="C91" s="40"/>
      <c r="D91" s="40"/>
      <c r="E91" s="40"/>
      <c r="F91" s="40"/>
      <c r="G91" s="40"/>
      <c r="H91" s="40"/>
      <c r="I91" s="40"/>
      <c r="J91" s="40"/>
      <c r="K91" s="40"/>
      <c r="L91" s="40"/>
      <c r="M91" s="40"/>
    </row>
    <row r="92" spans="2:13" ht="14.25">
      <c r="B92" s="40"/>
      <c r="C92" s="40"/>
      <c r="D92" s="40"/>
      <c r="E92" s="40"/>
      <c r="F92" s="40"/>
      <c r="G92" s="40"/>
      <c r="H92" s="40"/>
      <c r="I92" s="40"/>
      <c r="J92" s="40"/>
      <c r="K92" s="40"/>
      <c r="L92" s="40"/>
      <c r="M92" s="40"/>
    </row>
    <row r="93" spans="2:13" ht="14.25">
      <c r="B93" s="40"/>
      <c r="C93" s="40"/>
      <c r="D93" s="40"/>
      <c r="E93" s="40"/>
      <c r="F93" s="40"/>
      <c r="G93" s="40"/>
      <c r="H93" s="40"/>
      <c r="I93" s="40"/>
      <c r="J93" s="40"/>
      <c r="K93" s="40"/>
      <c r="L93" s="40"/>
      <c r="M93" s="40"/>
    </row>
    <row r="94" spans="2:13" ht="14.25">
      <c r="B94" s="40"/>
      <c r="C94" s="40"/>
      <c r="D94" s="40"/>
      <c r="E94" s="40"/>
      <c r="F94" s="40"/>
      <c r="G94" s="40"/>
      <c r="H94" s="40"/>
      <c r="I94" s="40"/>
      <c r="J94" s="40"/>
      <c r="K94" s="40"/>
      <c r="L94" s="40"/>
      <c r="M94" s="40"/>
    </row>
    <row r="95" spans="2:13" ht="14.25">
      <c r="B95" s="40"/>
      <c r="C95" s="40"/>
      <c r="D95" s="40"/>
      <c r="E95" s="40"/>
      <c r="F95" s="40"/>
      <c r="G95" s="40"/>
      <c r="H95" s="40"/>
      <c r="I95" s="40"/>
      <c r="J95" s="40"/>
      <c r="K95" s="40"/>
      <c r="L95" s="40"/>
      <c r="M95" s="40"/>
    </row>
    <row r="96" spans="2:13" ht="14.25">
      <c r="B96" s="40"/>
      <c r="C96" s="40"/>
      <c r="D96" s="40"/>
      <c r="E96" s="40"/>
      <c r="F96" s="40"/>
      <c r="G96" s="40"/>
      <c r="H96" s="40"/>
      <c r="I96" s="40"/>
      <c r="J96" s="40"/>
      <c r="K96" s="40"/>
      <c r="L96" s="40"/>
      <c r="M96" s="40"/>
    </row>
    <row r="97" spans="2:13" ht="14.25">
      <c r="B97" s="40"/>
      <c r="C97" s="40"/>
      <c r="D97" s="40"/>
      <c r="E97" s="40"/>
      <c r="F97" s="40"/>
      <c r="G97" s="40"/>
      <c r="H97" s="40"/>
      <c r="I97" s="40"/>
      <c r="J97" s="40"/>
      <c r="K97" s="40"/>
      <c r="L97" s="40"/>
      <c r="M97" s="40"/>
    </row>
    <row r="98" spans="2:13" ht="14.25">
      <c r="B98" s="40"/>
      <c r="C98" s="40"/>
      <c r="D98" s="40"/>
      <c r="E98" s="40"/>
      <c r="F98" s="40"/>
      <c r="G98" s="40"/>
      <c r="H98" s="40"/>
      <c r="I98" s="40"/>
      <c r="J98" s="40"/>
      <c r="K98" s="40"/>
      <c r="L98" s="40"/>
      <c r="M98" s="40"/>
    </row>
    <row r="99" spans="2:13" ht="14.25">
      <c r="B99" s="40"/>
      <c r="C99" s="40"/>
      <c r="D99" s="40"/>
      <c r="E99" s="40"/>
      <c r="F99" s="40"/>
      <c r="G99" s="40"/>
      <c r="H99" s="40"/>
      <c r="I99" s="40"/>
      <c r="J99" s="40"/>
      <c r="K99" s="40"/>
      <c r="L99" s="40"/>
      <c r="M99" s="40"/>
    </row>
    <row r="100" spans="2:13" ht="14.25">
      <c r="B100" s="40"/>
      <c r="C100" s="40"/>
      <c r="D100" s="40"/>
      <c r="E100" s="40"/>
      <c r="F100" s="40"/>
      <c r="G100" s="40"/>
      <c r="H100" s="40"/>
      <c r="I100" s="40"/>
      <c r="J100" s="40"/>
      <c r="K100" s="40"/>
      <c r="L100" s="40"/>
      <c r="M100" s="40"/>
    </row>
    <row r="101" spans="2:13" ht="14.25">
      <c r="B101" s="40"/>
      <c r="C101" s="40"/>
      <c r="D101" s="40"/>
      <c r="E101" s="40"/>
      <c r="F101" s="40"/>
      <c r="G101" s="40"/>
      <c r="H101" s="40"/>
      <c r="I101" s="40"/>
      <c r="J101" s="40"/>
      <c r="K101" s="40"/>
      <c r="L101" s="40"/>
      <c r="M101" s="40"/>
    </row>
    <row r="102" spans="2:13" ht="14.25">
      <c r="B102" s="40"/>
      <c r="C102" s="40"/>
      <c r="D102" s="40"/>
      <c r="E102" s="40"/>
      <c r="F102" s="40"/>
      <c r="G102" s="40"/>
      <c r="H102" s="40"/>
      <c r="I102" s="40"/>
      <c r="J102" s="40"/>
      <c r="K102" s="40"/>
      <c r="L102" s="40"/>
      <c r="M102" s="40"/>
    </row>
    <row r="103" spans="2:13" ht="14.25">
      <c r="B103" s="40"/>
      <c r="C103" s="40"/>
      <c r="D103" s="40"/>
      <c r="E103" s="40"/>
      <c r="F103" s="40"/>
      <c r="G103" s="40"/>
      <c r="H103" s="40"/>
      <c r="I103" s="40"/>
      <c r="J103" s="40"/>
      <c r="K103" s="40"/>
      <c r="L103" s="40"/>
      <c r="M103" s="40"/>
    </row>
    <row r="104" spans="2:13" ht="14.25">
      <c r="B104" s="40"/>
      <c r="C104" s="40"/>
      <c r="D104" s="40"/>
      <c r="E104" s="40"/>
      <c r="F104" s="40"/>
      <c r="G104" s="40"/>
      <c r="H104" s="40"/>
      <c r="I104" s="40"/>
      <c r="J104" s="40"/>
      <c r="K104" s="40"/>
      <c r="L104" s="40"/>
      <c r="M104" s="40"/>
    </row>
    <row r="105" spans="2:13" ht="14.25">
      <c r="B105" s="40"/>
      <c r="C105" s="40"/>
      <c r="D105" s="40"/>
      <c r="E105" s="40"/>
      <c r="F105" s="40"/>
      <c r="G105" s="40"/>
      <c r="H105" s="40"/>
      <c r="I105" s="40"/>
      <c r="J105" s="40"/>
      <c r="K105" s="40"/>
      <c r="L105" s="40"/>
      <c r="M105" s="40"/>
    </row>
    <row r="106" spans="2:13" ht="14.25">
      <c r="B106" s="40"/>
      <c r="C106" s="40"/>
      <c r="D106" s="40"/>
      <c r="E106" s="40"/>
      <c r="F106" s="40"/>
      <c r="G106" s="40"/>
      <c r="H106" s="40"/>
      <c r="I106" s="40"/>
      <c r="J106" s="40"/>
      <c r="K106" s="40"/>
      <c r="L106" s="40"/>
      <c r="M106" s="40"/>
    </row>
    <row r="107" spans="2:13" ht="14.25">
      <c r="B107" s="40"/>
      <c r="C107" s="40"/>
      <c r="D107" s="40"/>
      <c r="E107" s="40"/>
      <c r="F107" s="40"/>
      <c r="G107" s="40"/>
      <c r="H107" s="40"/>
      <c r="I107" s="40"/>
      <c r="J107" s="40"/>
      <c r="K107" s="40"/>
      <c r="L107" s="40"/>
      <c r="M107" s="40"/>
    </row>
    <row r="108" spans="2:13" ht="14.25">
      <c r="B108" s="40"/>
      <c r="C108" s="40"/>
      <c r="D108" s="40"/>
      <c r="E108" s="40"/>
      <c r="F108" s="40"/>
      <c r="G108" s="40"/>
      <c r="H108" s="40"/>
      <c r="I108" s="40"/>
      <c r="J108" s="40"/>
      <c r="K108" s="40"/>
      <c r="L108" s="40"/>
      <c r="M108" s="40"/>
    </row>
    <row r="109" spans="2:13" ht="14.25">
      <c r="B109" s="40"/>
      <c r="C109" s="40"/>
      <c r="D109" s="40"/>
      <c r="E109" s="40"/>
      <c r="F109" s="40"/>
      <c r="G109" s="40"/>
      <c r="H109" s="40"/>
      <c r="I109" s="40"/>
      <c r="J109" s="40"/>
      <c r="K109" s="40"/>
      <c r="L109" s="40"/>
      <c r="M109" s="40"/>
    </row>
    <row r="110" spans="2:13" ht="14.25">
      <c r="B110" s="40"/>
      <c r="C110" s="40"/>
      <c r="D110" s="40"/>
      <c r="E110" s="40"/>
      <c r="F110" s="40"/>
      <c r="G110" s="40"/>
      <c r="H110" s="40"/>
      <c r="I110" s="40"/>
      <c r="J110" s="40"/>
      <c r="K110" s="40"/>
      <c r="L110" s="40"/>
      <c r="M110" s="40"/>
    </row>
    <row r="111" spans="2:13" ht="14.25">
      <c r="B111" s="40"/>
      <c r="C111" s="40"/>
      <c r="D111" s="40"/>
      <c r="E111" s="40"/>
      <c r="F111" s="40"/>
      <c r="G111" s="40"/>
      <c r="H111" s="40"/>
      <c r="I111" s="40"/>
      <c r="J111" s="40"/>
      <c r="K111" s="40"/>
      <c r="L111" s="40"/>
      <c r="M111" s="40"/>
    </row>
    <row r="112" spans="2:13" ht="14.25">
      <c r="B112" s="40"/>
      <c r="C112" s="40"/>
      <c r="D112" s="40"/>
      <c r="E112" s="40"/>
      <c r="F112" s="40"/>
      <c r="G112" s="40"/>
      <c r="H112" s="40"/>
      <c r="I112" s="40"/>
      <c r="J112" s="40"/>
      <c r="K112" s="40"/>
      <c r="L112" s="40"/>
      <c r="M112" s="40"/>
    </row>
    <row r="113" spans="2:13" ht="14.25">
      <c r="B113" s="40"/>
      <c r="C113" s="40"/>
      <c r="D113" s="40"/>
      <c r="E113" s="40"/>
      <c r="F113" s="40"/>
      <c r="G113" s="40"/>
      <c r="H113" s="40"/>
      <c r="I113" s="40"/>
      <c r="J113" s="40"/>
      <c r="K113" s="40"/>
      <c r="L113" s="40"/>
      <c r="M113" s="40"/>
    </row>
    <row r="114" spans="2:13" ht="14.25">
      <c r="B114" s="40"/>
      <c r="C114" s="40"/>
      <c r="D114" s="40"/>
      <c r="E114" s="40"/>
      <c r="F114" s="40"/>
      <c r="G114" s="40"/>
      <c r="H114" s="40"/>
      <c r="I114" s="40"/>
      <c r="J114" s="40"/>
      <c r="K114" s="40"/>
      <c r="L114" s="40"/>
      <c r="M114" s="40"/>
    </row>
    <row r="115" spans="2:13" ht="14.25">
      <c r="B115" s="40"/>
      <c r="C115" s="40"/>
      <c r="D115" s="40"/>
      <c r="E115" s="40"/>
      <c r="F115" s="40"/>
      <c r="G115" s="40"/>
      <c r="H115" s="40"/>
      <c r="I115" s="40"/>
      <c r="J115" s="40"/>
      <c r="K115" s="40"/>
      <c r="L115" s="40"/>
      <c r="M115" s="40"/>
    </row>
    <row r="116" spans="2:13" ht="14.25">
      <c r="B116" s="40"/>
      <c r="C116" s="40"/>
      <c r="D116" s="40"/>
      <c r="E116" s="40"/>
      <c r="F116" s="40"/>
      <c r="G116" s="40"/>
      <c r="H116" s="40"/>
      <c r="I116" s="40"/>
      <c r="J116" s="40"/>
      <c r="K116" s="40"/>
      <c r="L116" s="40"/>
      <c r="M116" s="40"/>
    </row>
    <row r="117" spans="2:13" ht="14.25">
      <c r="B117" s="40"/>
      <c r="C117" s="40"/>
      <c r="D117" s="40"/>
      <c r="E117" s="40"/>
      <c r="F117" s="40"/>
      <c r="G117" s="40"/>
      <c r="H117" s="40"/>
      <c r="I117" s="40"/>
      <c r="J117" s="40"/>
      <c r="K117" s="40"/>
      <c r="L117" s="40"/>
      <c r="M117" s="40"/>
    </row>
    <row r="118" spans="2:13" ht="14.25">
      <c r="B118" s="40"/>
      <c r="C118" s="40"/>
      <c r="D118" s="40"/>
      <c r="E118" s="40"/>
      <c r="F118" s="40"/>
      <c r="G118" s="40"/>
      <c r="H118" s="40"/>
      <c r="I118" s="40"/>
      <c r="J118" s="40"/>
      <c r="K118" s="40"/>
      <c r="L118" s="40"/>
      <c r="M118" s="40"/>
    </row>
    <row r="119" spans="2:13" ht="14.25">
      <c r="B119" s="40"/>
      <c r="C119" s="40"/>
      <c r="D119" s="40"/>
      <c r="E119" s="40"/>
      <c r="F119" s="40"/>
      <c r="G119" s="40"/>
      <c r="H119" s="40"/>
      <c r="I119" s="40"/>
      <c r="J119" s="40"/>
      <c r="K119" s="40"/>
      <c r="L119" s="40"/>
      <c r="M119" s="40"/>
    </row>
    <row r="120" spans="2:13" ht="14.25">
      <c r="B120" s="40"/>
      <c r="C120" s="40"/>
      <c r="D120" s="40"/>
      <c r="E120" s="40"/>
      <c r="F120" s="40"/>
      <c r="G120" s="40"/>
      <c r="H120" s="40"/>
      <c r="I120" s="40"/>
      <c r="J120" s="40"/>
      <c r="K120" s="40"/>
      <c r="L120" s="40"/>
      <c r="M120" s="40"/>
    </row>
    <row r="121" spans="2:13" ht="14.25">
      <c r="B121" s="40"/>
      <c r="C121" s="40"/>
      <c r="D121" s="40"/>
      <c r="E121" s="40"/>
      <c r="F121" s="40"/>
      <c r="G121" s="40"/>
      <c r="H121" s="40"/>
      <c r="I121" s="40"/>
      <c r="J121" s="40"/>
      <c r="K121" s="40"/>
      <c r="L121" s="40"/>
      <c r="M121" s="40"/>
    </row>
    <row r="122" spans="2:13" ht="14.25">
      <c r="B122" s="40"/>
      <c r="C122" s="40"/>
      <c r="D122" s="40"/>
      <c r="E122" s="40"/>
      <c r="F122" s="40"/>
      <c r="G122" s="40"/>
      <c r="H122" s="40"/>
      <c r="I122" s="40"/>
      <c r="J122" s="40"/>
      <c r="K122" s="40"/>
      <c r="L122" s="40"/>
      <c r="M122" s="40"/>
    </row>
    <row r="123" spans="2:13" ht="14.25">
      <c r="B123" s="40"/>
      <c r="C123" s="40"/>
      <c r="D123" s="40"/>
      <c r="E123" s="40"/>
      <c r="F123" s="40"/>
      <c r="G123" s="40"/>
      <c r="H123" s="40"/>
      <c r="I123" s="40"/>
      <c r="J123" s="40"/>
      <c r="K123" s="40"/>
      <c r="L123" s="40"/>
      <c r="M123" s="40"/>
    </row>
    <row r="124" spans="2:13" ht="14.25">
      <c r="B124" s="40"/>
      <c r="C124" s="40"/>
      <c r="D124" s="40"/>
      <c r="E124" s="40"/>
      <c r="F124" s="40"/>
      <c r="G124" s="40"/>
      <c r="H124" s="40"/>
      <c r="I124" s="40"/>
      <c r="J124" s="40"/>
      <c r="K124" s="40"/>
      <c r="L124" s="40"/>
      <c r="M124" s="40"/>
    </row>
    <row r="125" spans="2:13" ht="14.25">
      <c r="B125" s="40"/>
      <c r="C125" s="40"/>
      <c r="D125" s="40"/>
      <c r="E125" s="40"/>
      <c r="F125" s="40"/>
      <c r="G125" s="40"/>
      <c r="H125" s="40"/>
      <c r="I125" s="40"/>
      <c r="J125" s="40"/>
      <c r="K125" s="40"/>
      <c r="L125" s="40"/>
      <c r="M125" s="40"/>
    </row>
    <row r="126" spans="2:13" ht="14.25">
      <c r="B126" s="40"/>
      <c r="C126" s="40"/>
      <c r="D126" s="40"/>
      <c r="E126" s="40"/>
      <c r="F126" s="40"/>
      <c r="G126" s="40"/>
      <c r="H126" s="40"/>
      <c r="I126" s="40"/>
      <c r="J126" s="40"/>
      <c r="K126" s="40"/>
      <c r="L126" s="40"/>
      <c r="M126" s="40"/>
    </row>
    <row r="127" spans="2:13" ht="14.25">
      <c r="B127" s="40"/>
      <c r="C127" s="40"/>
      <c r="D127" s="40"/>
      <c r="E127" s="40"/>
      <c r="F127" s="40"/>
      <c r="G127" s="40"/>
      <c r="H127" s="40"/>
      <c r="I127" s="40"/>
      <c r="J127" s="40"/>
      <c r="K127" s="40"/>
      <c r="L127" s="40"/>
      <c r="M127" s="40"/>
    </row>
    <row r="128" spans="2:13" ht="14.25">
      <c r="B128" s="40"/>
      <c r="C128" s="40"/>
      <c r="D128" s="40"/>
      <c r="E128" s="40"/>
      <c r="F128" s="40"/>
      <c r="G128" s="40"/>
      <c r="H128" s="40"/>
      <c r="I128" s="40"/>
      <c r="J128" s="40"/>
      <c r="K128" s="40"/>
      <c r="L128" s="40"/>
      <c r="M128" s="40"/>
    </row>
    <row r="129" spans="2:13" ht="14.25">
      <c r="B129" s="40"/>
      <c r="C129" s="40"/>
      <c r="D129" s="40"/>
      <c r="E129" s="40"/>
      <c r="F129" s="40"/>
      <c r="G129" s="40"/>
      <c r="H129" s="40"/>
      <c r="I129" s="40"/>
      <c r="J129" s="40"/>
      <c r="K129" s="40"/>
      <c r="L129" s="40"/>
      <c r="M129" s="40"/>
    </row>
    <row r="130" spans="2:13" ht="14.25">
      <c r="B130" s="40"/>
      <c r="C130" s="40"/>
      <c r="D130" s="40"/>
      <c r="E130" s="40"/>
      <c r="F130" s="40"/>
      <c r="G130" s="40"/>
      <c r="H130" s="40"/>
      <c r="I130" s="40"/>
      <c r="J130" s="40"/>
      <c r="K130" s="40"/>
      <c r="L130" s="40"/>
      <c r="M130" s="40"/>
    </row>
    <row r="131" spans="2:13" ht="14.25">
      <c r="B131" s="40"/>
      <c r="C131" s="40"/>
      <c r="D131" s="40"/>
      <c r="E131" s="40"/>
      <c r="F131" s="40"/>
      <c r="G131" s="40"/>
      <c r="H131" s="40"/>
      <c r="I131" s="40"/>
      <c r="J131" s="40"/>
      <c r="K131" s="40"/>
      <c r="L131" s="40"/>
      <c r="M131" s="40"/>
    </row>
    <row r="132" spans="2:13" ht="14.25">
      <c r="B132" s="40"/>
      <c r="C132" s="40"/>
      <c r="D132" s="40"/>
      <c r="E132" s="40"/>
      <c r="F132" s="40"/>
      <c r="G132" s="40"/>
      <c r="H132" s="40"/>
      <c r="I132" s="40"/>
      <c r="J132" s="40"/>
      <c r="K132" s="40"/>
      <c r="L132" s="40"/>
      <c r="M132" s="40"/>
    </row>
    <row r="133" spans="2:13" ht="14.25">
      <c r="B133" s="40"/>
      <c r="C133" s="40"/>
      <c r="D133" s="40"/>
      <c r="E133" s="40"/>
      <c r="F133" s="40"/>
      <c r="G133" s="40"/>
      <c r="H133" s="40"/>
      <c r="I133" s="40"/>
      <c r="J133" s="40"/>
      <c r="K133" s="40"/>
      <c r="L133" s="40"/>
      <c r="M133" s="40"/>
    </row>
    <row r="134" spans="2:13" ht="14.25">
      <c r="B134" s="40"/>
      <c r="C134" s="40"/>
      <c r="D134" s="40"/>
      <c r="E134" s="40"/>
      <c r="F134" s="40"/>
      <c r="G134" s="40"/>
      <c r="H134" s="40"/>
      <c r="I134" s="40"/>
      <c r="J134" s="40"/>
      <c r="K134" s="40"/>
      <c r="L134" s="40"/>
      <c r="M134" s="40"/>
    </row>
    <row r="135" spans="2:13" ht="14.25">
      <c r="B135" s="40"/>
      <c r="C135" s="40"/>
      <c r="D135" s="40"/>
      <c r="E135" s="40"/>
      <c r="F135" s="40"/>
      <c r="G135" s="40"/>
      <c r="H135" s="40"/>
      <c r="I135" s="40"/>
      <c r="J135" s="40"/>
      <c r="K135" s="40"/>
      <c r="L135" s="40"/>
      <c r="M135" s="40"/>
    </row>
  </sheetData>
  <mergeCells count="9">
    <mergeCell ref="A1:O1"/>
    <mergeCell ref="N3:O3"/>
    <mergeCell ref="B3:C3"/>
    <mergeCell ref="D3:E3"/>
    <mergeCell ref="F3:G3"/>
    <mergeCell ref="H3:I3"/>
    <mergeCell ref="J3:K3"/>
    <mergeCell ref="L3:M3"/>
    <mergeCell ref="A3:A4"/>
  </mergeCells>
  <printOptions horizontalCentered="1" verticalCentered="1"/>
  <pageMargins left="0.35433070866141736" right="0.35433070866141736" top="0.5905511811023623" bottom="0.5905511811023623" header="0.5118110236220472" footer="0.31496062992125984"/>
  <pageSetup firstPageNumber="2" useFirstPageNumber="1"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tabColor indexed="48"/>
  </sheetPr>
  <dimension ref="A1:M28"/>
  <sheetViews>
    <sheetView zoomScaleSheetLayoutView="100" workbookViewId="0" topLeftCell="A1">
      <selection activeCell="F13" sqref="F13"/>
    </sheetView>
  </sheetViews>
  <sheetFormatPr defaultColWidth="9.00390625" defaultRowHeight="14.25"/>
  <cols>
    <col min="1" max="1" width="9.875" style="0" customWidth="1"/>
    <col min="2" max="11" width="9.75390625" style="40" customWidth="1"/>
    <col min="12" max="13" width="9.75390625" style="0" customWidth="1"/>
  </cols>
  <sheetData>
    <row r="1" spans="1:13" ht="25.5">
      <c r="A1" s="203" t="s">
        <v>167</v>
      </c>
      <c r="B1" s="203"/>
      <c r="C1" s="203"/>
      <c r="D1" s="203"/>
      <c r="E1" s="203"/>
      <c r="F1" s="203"/>
      <c r="G1" s="203"/>
      <c r="H1" s="203"/>
      <c r="I1" s="203"/>
      <c r="J1" s="203"/>
      <c r="K1" s="203"/>
      <c r="L1" s="203"/>
      <c r="M1" s="203"/>
    </row>
    <row r="2" spans="1:11" ht="8.25" customHeight="1">
      <c r="A2" s="6"/>
      <c r="B2" s="41"/>
      <c r="C2" s="41"/>
      <c r="D2" s="41"/>
      <c r="E2" s="41"/>
      <c r="F2" s="41"/>
      <c r="G2" s="41"/>
      <c r="H2" s="41"/>
      <c r="I2" s="41"/>
      <c r="J2" s="41"/>
      <c r="K2" s="41"/>
    </row>
    <row r="3" spans="1:13" ht="32.25" customHeight="1">
      <c r="A3" s="210" t="s">
        <v>32</v>
      </c>
      <c r="B3" s="204" t="s">
        <v>429</v>
      </c>
      <c r="C3" s="204"/>
      <c r="D3" s="204" t="s">
        <v>60</v>
      </c>
      <c r="E3" s="204"/>
      <c r="F3" s="206" t="s">
        <v>432</v>
      </c>
      <c r="G3" s="207"/>
      <c r="H3" s="204" t="s">
        <v>433</v>
      </c>
      <c r="I3" s="204"/>
      <c r="J3" s="204" t="s">
        <v>61</v>
      </c>
      <c r="K3" s="204"/>
      <c r="L3" s="204" t="s">
        <v>66</v>
      </c>
      <c r="M3" s="204"/>
    </row>
    <row r="4" spans="1:13" ht="32.25" customHeight="1">
      <c r="A4" s="210"/>
      <c r="B4" s="8" t="s">
        <v>185</v>
      </c>
      <c r="C4" s="8" t="s">
        <v>184</v>
      </c>
      <c r="D4" s="8" t="s">
        <v>185</v>
      </c>
      <c r="E4" s="8" t="s">
        <v>184</v>
      </c>
      <c r="F4" s="8" t="s">
        <v>185</v>
      </c>
      <c r="G4" s="8" t="s">
        <v>184</v>
      </c>
      <c r="H4" s="8" t="s">
        <v>185</v>
      </c>
      <c r="I4" s="8" t="s">
        <v>184</v>
      </c>
      <c r="J4" s="8" t="s">
        <v>185</v>
      </c>
      <c r="K4" s="8" t="s">
        <v>184</v>
      </c>
      <c r="L4" s="8" t="s">
        <v>185</v>
      </c>
      <c r="M4" s="8" t="s">
        <v>184</v>
      </c>
    </row>
    <row r="5" spans="1:13" ht="15.75" customHeight="1">
      <c r="A5" s="10" t="s">
        <v>62</v>
      </c>
      <c r="B5" s="10">
        <v>10350</v>
      </c>
      <c r="C5" s="10">
        <v>10000</v>
      </c>
      <c r="D5" s="10">
        <v>134.8</v>
      </c>
      <c r="E5" s="10">
        <v>132</v>
      </c>
      <c r="F5" s="10">
        <v>770000</v>
      </c>
      <c r="G5" s="10">
        <v>1130000</v>
      </c>
      <c r="H5" s="10">
        <v>556000</v>
      </c>
      <c r="I5" s="10">
        <v>560000</v>
      </c>
      <c r="J5" s="3">
        <v>1100</v>
      </c>
      <c r="K5" s="12">
        <v>500</v>
      </c>
      <c r="L5" s="3">
        <v>266000</v>
      </c>
      <c r="M5" s="10">
        <v>260000</v>
      </c>
    </row>
    <row r="6" spans="1:13" ht="15.75" customHeight="1">
      <c r="A6" s="3" t="s">
        <v>37</v>
      </c>
      <c r="B6" s="10"/>
      <c r="C6" s="10">
        <v>560</v>
      </c>
      <c r="D6" s="10"/>
      <c r="E6" s="10">
        <v>4</v>
      </c>
      <c r="F6" s="107"/>
      <c r="G6" s="10">
        <v>16000</v>
      </c>
      <c r="H6" s="107"/>
      <c r="I6" s="10">
        <v>12000</v>
      </c>
      <c r="J6" s="12"/>
      <c r="K6" s="49">
        <v>96</v>
      </c>
      <c r="L6" s="60"/>
      <c r="M6" s="10">
        <v>500</v>
      </c>
    </row>
    <row r="7" spans="1:13" ht="15.75" customHeight="1">
      <c r="A7" s="3" t="s">
        <v>38</v>
      </c>
      <c r="B7" s="10"/>
      <c r="C7" s="10">
        <v>640</v>
      </c>
      <c r="D7" s="10"/>
      <c r="E7" s="10">
        <v>10</v>
      </c>
      <c r="F7" s="107"/>
      <c r="G7" s="10">
        <v>168000</v>
      </c>
      <c r="H7" s="107"/>
      <c r="I7" s="10">
        <v>78000</v>
      </c>
      <c r="J7" s="12"/>
      <c r="K7" s="49">
        <v>170</v>
      </c>
      <c r="L7" s="10"/>
      <c r="M7" s="10">
        <v>60000</v>
      </c>
    </row>
    <row r="8" spans="1:13" ht="15.75" customHeight="1">
      <c r="A8" s="3" t="s">
        <v>39</v>
      </c>
      <c r="B8" s="10"/>
      <c r="C8" s="10">
        <v>200</v>
      </c>
      <c r="D8" s="10"/>
      <c r="E8" s="10">
        <v>8</v>
      </c>
      <c r="F8" s="107"/>
      <c r="G8" s="10">
        <v>23500</v>
      </c>
      <c r="H8" s="107"/>
      <c r="I8" s="10">
        <v>15000</v>
      </c>
      <c r="J8" s="12"/>
      <c r="K8" s="49"/>
      <c r="L8" s="10"/>
      <c r="M8" s="10">
        <v>3000</v>
      </c>
    </row>
    <row r="9" spans="1:13" ht="15.75" customHeight="1">
      <c r="A9" s="3" t="s">
        <v>40</v>
      </c>
      <c r="B9" s="10"/>
      <c r="C9" s="10">
        <v>1090</v>
      </c>
      <c r="D9" s="10"/>
      <c r="E9" s="10">
        <v>8</v>
      </c>
      <c r="F9" s="107"/>
      <c r="G9" s="10">
        <v>65000</v>
      </c>
      <c r="H9" s="107"/>
      <c r="I9" s="10">
        <v>28000</v>
      </c>
      <c r="J9" s="12"/>
      <c r="K9" s="49">
        <v>51</v>
      </c>
      <c r="L9" s="10"/>
      <c r="M9" s="10">
        <v>6000</v>
      </c>
    </row>
    <row r="10" spans="1:13" ht="15.75" customHeight="1">
      <c r="A10" s="3" t="s">
        <v>41</v>
      </c>
      <c r="B10" s="10"/>
      <c r="C10" s="10">
        <v>340</v>
      </c>
      <c r="D10" s="10"/>
      <c r="E10" s="10">
        <v>7</v>
      </c>
      <c r="F10" s="107"/>
      <c r="G10" s="10">
        <v>53500</v>
      </c>
      <c r="H10" s="107"/>
      <c r="I10" s="10">
        <v>38500</v>
      </c>
      <c r="J10" s="12"/>
      <c r="K10" s="49"/>
      <c r="L10" s="10"/>
      <c r="M10" s="10">
        <v>6500</v>
      </c>
    </row>
    <row r="11" spans="1:13" ht="15.75" customHeight="1">
      <c r="A11" s="3" t="s">
        <v>42</v>
      </c>
      <c r="B11" s="10"/>
      <c r="C11" s="10">
        <v>700</v>
      </c>
      <c r="D11" s="10"/>
      <c r="E11" s="48">
        <v>8.5</v>
      </c>
      <c r="F11" s="107"/>
      <c r="G11" s="10">
        <v>42100</v>
      </c>
      <c r="H11" s="107"/>
      <c r="I11" s="10">
        <v>9000</v>
      </c>
      <c r="J11" s="12"/>
      <c r="K11" s="49">
        <v>60</v>
      </c>
      <c r="L11" s="10"/>
      <c r="M11" s="10"/>
    </row>
    <row r="12" spans="1:13" ht="15.75" customHeight="1">
      <c r="A12" s="3" t="s">
        <v>43</v>
      </c>
      <c r="B12" s="10"/>
      <c r="C12" s="10">
        <v>560</v>
      </c>
      <c r="D12" s="10"/>
      <c r="E12" s="10">
        <v>5</v>
      </c>
      <c r="F12" s="107"/>
      <c r="G12" s="10">
        <v>14500</v>
      </c>
      <c r="H12" s="107"/>
      <c r="I12" s="10">
        <v>8500</v>
      </c>
      <c r="J12" s="12"/>
      <c r="K12" s="49"/>
      <c r="L12" s="10"/>
      <c r="M12" s="10">
        <v>6000</v>
      </c>
    </row>
    <row r="13" spans="1:13" ht="15.75" customHeight="1">
      <c r="A13" s="3" t="s">
        <v>44</v>
      </c>
      <c r="B13" s="10"/>
      <c r="C13" s="10">
        <v>375</v>
      </c>
      <c r="D13" s="10"/>
      <c r="E13" s="10">
        <v>8</v>
      </c>
      <c r="F13" s="107"/>
      <c r="G13" s="10">
        <v>87000</v>
      </c>
      <c r="H13" s="107"/>
      <c r="I13" s="10">
        <v>45000</v>
      </c>
      <c r="J13" s="12"/>
      <c r="K13" s="49"/>
      <c r="L13" s="10"/>
      <c r="M13" s="10">
        <v>20200</v>
      </c>
    </row>
    <row r="14" spans="1:13" ht="15.75" customHeight="1">
      <c r="A14" s="3" t="s">
        <v>45</v>
      </c>
      <c r="B14" s="10"/>
      <c r="C14" s="10">
        <v>1000</v>
      </c>
      <c r="D14" s="10"/>
      <c r="E14" s="10">
        <v>7</v>
      </c>
      <c r="F14" s="107"/>
      <c r="G14" s="10">
        <v>84500</v>
      </c>
      <c r="H14" s="107"/>
      <c r="I14" s="10">
        <v>43200</v>
      </c>
      <c r="J14" s="12"/>
      <c r="K14" s="49"/>
      <c r="L14" s="10"/>
      <c r="M14" s="10">
        <v>23000</v>
      </c>
    </row>
    <row r="15" spans="1:13" ht="15.75" customHeight="1">
      <c r="A15" s="3" t="s">
        <v>46</v>
      </c>
      <c r="B15" s="10"/>
      <c r="C15" s="10">
        <v>290</v>
      </c>
      <c r="D15" s="10"/>
      <c r="E15" s="10">
        <v>6</v>
      </c>
      <c r="F15" s="107"/>
      <c r="G15" s="10">
        <v>34500</v>
      </c>
      <c r="H15" s="107"/>
      <c r="I15" s="10">
        <v>10500</v>
      </c>
      <c r="J15" s="12"/>
      <c r="K15" s="49"/>
      <c r="L15" s="10"/>
      <c r="M15" s="10">
        <v>7000</v>
      </c>
    </row>
    <row r="16" spans="1:13" ht="15.75" customHeight="1">
      <c r="A16" s="3" t="s">
        <v>47</v>
      </c>
      <c r="B16" s="10"/>
      <c r="C16" s="10">
        <v>1060</v>
      </c>
      <c r="D16" s="10"/>
      <c r="E16" s="48">
        <v>10</v>
      </c>
      <c r="F16" s="107"/>
      <c r="G16" s="10">
        <v>39500</v>
      </c>
      <c r="H16" s="107"/>
      <c r="I16" s="10">
        <v>14000</v>
      </c>
      <c r="J16" s="12"/>
      <c r="K16" s="49">
        <v>60</v>
      </c>
      <c r="L16" s="10"/>
      <c r="M16" s="10">
        <v>2600</v>
      </c>
    </row>
    <row r="17" spans="1:13" ht="15.75" customHeight="1">
      <c r="A17" s="3" t="s">
        <v>48</v>
      </c>
      <c r="B17" s="10"/>
      <c r="C17" s="10">
        <v>870</v>
      </c>
      <c r="D17" s="10"/>
      <c r="E17" s="48">
        <v>9</v>
      </c>
      <c r="F17" s="107"/>
      <c r="G17" s="10">
        <v>40800</v>
      </c>
      <c r="H17" s="107"/>
      <c r="I17" s="10">
        <v>12000</v>
      </c>
      <c r="J17" s="12"/>
      <c r="K17" s="49">
        <v>30</v>
      </c>
      <c r="L17" s="10"/>
      <c r="M17" s="10">
        <v>2500</v>
      </c>
    </row>
    <row r="18" spans="1:13" ht="15.75" customHeight="1">
      <c r="A18" s="3" t="s">
        <v>49</v>
      </c>
      <c r="B18" s="10"/>
      <c r="C18" s="10">
        <v>600</v>
      </c>
      <c r="D18" s="10"/>
      <c r="E18" s="10">
        <v>4</v>
      </c>
      <c r="F18" s="107"/>
      <c r="G18" s="10">
        <v>106000</v>
      </c>
      <c r="H18" s="107"/>
      <c r="I18" s="10">
        <v>50000</v>
      </c>
      <c r="J18" s="12"/>
      <c r="K18" s="49">
        <v>3</v>
      </c>
      <c r="L18" s="10"/>
      <c r="M18" s="10">
        <v>46000</v>
      </c>
    </row>
    <row r="19" spans="1:13" ht="15.75" customHeight="1">
      <c r="A19" s="3" t="s">
        <v>50</v>
      </c>
      <c r="B19" s="10"/>
      <c r="C19" s="10">
        <v>66</v>
      </c>
      <c r="D19" s="10"/>
      <c r="E19" s="10">
        <v>4</v>
      </c>
      <c r="F19" s="107"/>
      <c r="G19" s="10">
        <v>39800</v>
      </c>
      <c r="H19" s="107"/>
      <c r="I19" s="10">
        <v>21000</v>
      </c>
      <c r="J19" s="12"/>
      <c r="K19" s="49"/>
      <c r="L19" s="10"/>
      <c r="M19" s="10">
        <v>9000</v>
      </c>
    </row>
    <row r="20" spans="1:13" ht="15.75" customHeight="1">
      <c r="A20" s="3" t="s">
        <v>51</v>
      </c>
      <c r="B20" s="10"/>
      <c r="C20" s="10">
        <v>165</v>
      </c>
      <c r="D20" s="10"/>
      <c r="E20" s="10">
        <v>4</v>
      </c>
      <c r="F20" s="107"/>
      <c r="G20" s="10">
        <v>41500</v>
      </c>
      <c r="H20" s="107"/>
      <c r="I20" s="10">
        <v>15000</v>
      </c>
      <c r="J20" s="12"/>
      <c r="K20" s="49"/>
      <c r="L20" s="10"/>
      <c r="M20" s="10">
        <v>13000</v>
      </c>
    </row>
    <row r="21" spans="1:13" ht="15.75" customHeight="1">
      <c r="A21" s="3" t="s">
        <v>52</v>
      </c>
      <c r="B21" s="10"/>
      <c r="C21" s="10">
        <v>210</v>
      </c>
      <c r="D21" s="10"/>
      <c r="E21" s="10">
        <v>4</v>
      </c>
      <c r="F21" s="107"/>
      <c r="G21" s="10">
        <v>27600</v>
      </c>
      <c r="H21" s="107"/>
      <c r="I21" s="10">
        <v>13600</v>
      </c>
      <c r="J21" s="12"/>
      <c r="K21" s="49"/>
      <c r="L21" s="10"/>
      <c r="M21" s="10">
        <v>5000</v>
      </c>
    </row>
    <row r="22" spans="1:13" ht="15.75" customHeight="1">
      <c r="A22" s="3" t="s">
        <v>53</v>
      </c>
      <c r="B22" s="10"/>
      <c r="C22" s="10">
        <v>100</v>
      </c>
      <c r="D22" s="10"/>
      <c r="E22" s="10">
        <v>4</v>
      </c>
      <c r="F22" s="107"/>
      <c r="G22" s="10">
        <v>28000</v>
      </c>
      <c r="H22" s="107"/>
      <c r="I22" s="10">
        <v>15000</v>
      </c>
      <c r="J22" s="12"/>
      <c r="K22" s="49"/>
      <c r="L22" s="10"/>
      <c r="M22" s="10">
        <v>5000</v>
      </c>
    </row>
    <row r="23" spans="1:13" ht="15.75" customHeight="1">
      <c r="A23" s="3" t="s">
        <v>54</v>
      </c>
      <c r="B23" s="10"/>
      <c r="C23" s="10">
        <v>440</v>
      </c>
      <c r="D23" s="10"/>
      <c r="E23" s="10">
        <v>4</v>
      </c>
      <c r="F23" s="107"/>
      <c r="G23" s="10">
        <v>35000</v>
      </c>
      <c r="H23" s="107"/>
      <c r="I23" s="10">
        <v>23000</v>
      </c>
      <c r="J23" s="12"/>
      <c r="K23" s="49"/>
      <c r="L23" s="10"/>
      <c r="M23" s="10">
        <v>5000</v>
      </c>
    </row>
    <row r="24" spans="1:13" ht="15.75" customHeight="1">
      <c r="A24" s="3" t="s">
        <v>55</v>
      </c>
      <c r="B24" s="10"/>
      <c r="C24" s="10">
        <v>66</v>
      </c>
      <c r="D24" s="10"/>
      <c r="E24" s="10">
        <v>4</v>
      </c>
      <c r="F24" s="107"/>
      <c r="G24" s="10">
        <v>38800</v>
      </c>
      <c r="H24" s="107"/>
      <c r="I24" s="10">
        <v>25800</v>
      </c>
      <c r="J24" s="12"/>
      <c r="K24" s="49"/>
      <c r="L24" s="10"/>
      <c r="M24" s="10">
        <v>3800</v>
      </c>
    </row>
    <row r="25" spans="1:13" ht="15.75" customHeight="1">
      <c r="A25" s="3" t="s">
        <v>56</v>
      </c>
      <c r="B25" s="10"/>
      <c r="C25" s="10">
        <v>210</v>
      </c>
      <c r="D25" s="10"/>
      <c r="E25" s="10">
        <v>4</v>
      </c>
      <c r="F25" s="107"/>
      <c r="G25" s="10">
        <v>51500</v>
      </c>
      <c r="H25" s="107"/>
      <c r="I25" s="10">
        <v>30000</v>
      </c>
      <c r="J25" s="12"/>
      <c r="K25" s="49"/>
      <c r="L25" s="10"/>
      <c r="M25" s="10">
        <v>15000</v>
      </c>
    </row>
    <row r="26" spans="1:13" ht="15.75" customHeight="1">
      <c r="A26" s="3" t="s">
        <v>57</v>
      </c>
      <c r="B26" s="10"/>
      <c r="C26" s="10">
        <v>66</v>
      </c>
      <c r="D26" s="10"/>
      <c r="E26" s="10">
        <v>5</v>
      </c>
      <c r="F26" s="107"/>
      <c r="G26" s="10">
        <v>41400</v>
      </c>
      <c r="H26" s="107"/>
      <c r="I26" s="10">
        <v>20400</v>
      </c>
      <c r="J26" s="12"/>
      <c r="K26" s="49"/>
      <c r="L26" s="10"/>
      <c r="M26" s="10">
        <v>6900</v>
      </c>
    </row>
    <row r="27" spans="1:13" ht="15.75" customHeight="1">
      <c r="A27" s="3" t="s">
        <v>58</v>
      </c>
      <c r="B27" s="10"/>
      <c r="C27" s="10">
        <v>295</v>
      </c>
      <c r="D27" s="10"/>
      <c r="E27" s="10">
        <v>4</v>
      </c>
      <c r="F27" s="107"/>
      <c r="G27" s="10">
        <v>43000</v>
      </c>
      <c r="H27" s="107"/>
      <c r="I27" s="10">
        <v>30000</v>
      </c>
      <c r="J27" s="12"/>
      <c r="K27" s="49">
        <v>30</v>
      </c>
      <c r="L27" s="10"/>
      <c r="M27" s="10">
        <v>13000</v>
      </c>
    </row>
    <row r="28" spans="1:13" ht="15.75" customHeight="1">
      <c r="A28" s="13" t="s">
        <v>59</v>
      </c>
      <c r="B28" s="10"/>
      <c r="C28" s="10">
        <v>97</v>
      </c>
      <c r="D28" s="10"/>
      <c r="E28" s="10">
        <v>0.5</v>
      </c>
      <c r="F28" s="108"/>
      <c r="G28" s="10">
        <v>8500</v>
      </c>
      <c r="H28" s="107"/>
      <c r="I28" s="10">
        <v>2500</v>
      </c>
      <c r="J28" s="12"/>
      <c r="K28" s="49"/>
      <c r="L28" s="10"/>
      <c r="M28" s="10">
        <v>1000</v>
      </c>
    </row>
  </sheetData>
  <mergeCells count="8">
    <mergeCell ref="A1:M1"/>
    <mergeCell ref="L3:M3"/>
    <mergeCell ref="B3:C3"/>
    <mergeCell ref="D3:E3"/>
    <mergeCell ref="F3:G3"/>
    <mergeCell ref="H3:I3"/>
    <mergeCell ref="J3:K3"/>
    <mergeCell ref="A3:A4"/>
  </mergeCells>
  <printOptions horizontalCentered="1" verticalCentered="1"/>
  <pageMargins left="0.35433070866141736" right="0.35433070866141736" top="0.5905511811023623" bottom="0.5905511811023623" header="0.5118110236220472" footer="0.31496062992125984"/>
  <pageSetup firstPageNumber="3" useFirstPageNumber="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tabColor indexed="49"/>
  </sheetPr>
  <dimension ref="A1:O100"/>
  <sheetViews>
    <sheetView zoomScaleSheetLayoutView="100" workbookViewId="0" topLeftCell="A1">
      <pane ySplit="1" topLeftCell="BM2" activePane="bottomLeft" state="frozen"/>
      <selection pane="topLeft" activeCell="A1" sqref="A1"/>
      <selection pane="bottomLeft" activeCell="C13" sqref="C13"/>
    </sheetView>
  </sheetViews>
  <sheetFormatPr defaultColWidth="9.00390625" defaultRowHeight="14.25"/>
  <cols>
    <col min="1" max="1" width="9.75390625" style="0" customWidth="1"/>
    <col min="2" max="2" width="7.125" style="40" customWidth="1"/>
    <col min="3" max="3" width="7.625" style="40" customWidth="1"/>
    <col min="4" max="5" width="7.00390625" style="40" customWidth="1"/>
    <col min="6" max="8" width="8.50390625" style="40" customWidth="1"/>
    <col min="9" max="9" width="7.00390625" style="40" customWidth="1"/>
    <col min="10" max="10" width="7.125" style="40" customWidth="1"/>
    <col min="11" max="11" width="7.375" style="40" customWidth="1"/>
    <col min="12" max="12" width="7.125" style="40" customWidth="1"/>
    <col min="13" max="13" width="6.75390625" style="40" customWidth="1"/>
    <col min="14" max="14" width="6.625" style="0" customWidth="1"/>
    <col min="15" max="15" width="8.50390625" style="0" customWidth="1"/>
  </cols>
  <sheetData>
    <row r="1" spans="1:15" ht="28.5" customHeight="1">
      <c r="A1" s="203" t="s">
        <v>168</v>
      </c>
      <c r="B1" s="203"/>
      <c r="C1" s="203"/>
      <c r="D1" s="203"/>
      <c r="E1" s="203"/>
      <c r="F1" s="203"/>
      <c r="G1" s="203"/>
      <c r="H1" s="203"/>
      <c r="I1" s="203"/>
      <c r="J1" s="203"/>
      <c r="K1" s="203"/>
      <c r="L1" s="203"/>
      <c r="M1" s="203"/>
      <c r="N1" s="203"/>
      <c r="O1" s="203"/>
    </row>
    <row r="2" spans="1:15" ht="25.5" customHeight="1">
      <c r="A2" s="210" t="s">
        <v>32</v>
      </c>
      <c r="B2" s="204" t="s">
        <v>436</v>
      </c>
      <c r="C2" s="204"/>
      <c r="D2" s="206" t="s">
        <v>434</v>
      </c>
      <c r="E2" s="207"/>
      <c r="F2" s="204" t="s">
        <v>430</v>
      </c>
      <c r="G2" s="204"/>
      <c r="H2" s="211" t="s">
        <v>63</v>
      </c>
      <c r="I2" s="212"/>
      <c r="J2" s="206" t="s">
        <v>64</v>
      </c>
      <c r="K2" s="207"/>
      <c r="L2" s="206" t="s">
        <v>65</v>
      </c>
      <c r="M2" s="207"/>
      <c r="N2" s="205" t="s">
        <v>435</v>
      </c>
      <c r="O2" s="205"/>
    </row>
    <row r="3" spans="1:15" ht="24.75" customHeight="1">
      <c r="A3" s="210"/>
      <c r="B3" s="8" t="s">
        <v>185</v>
      </c>
      <c r="C3" s="8" t="s">
        <v>184</v>
      </c>
      <c r="D3" s="8" t="s">
        <v>185</v>
      </c>
      <c r="E3" s="8" t="s">
        <v>184</v>
      </c>
      <c r="F3" s="8" t="s">
        <v>185</v>
      </c>
      <c r="G3" s="8" t="s">
        <v>184</v>
      </c>
      <c r="H3" s="8" t="s">
        <v>185</v>
      </c>
      <c r="I3" s="8" t="s">
        <v>184</v>
      </c>
      <c r="J3" s="8" t="s">
        <v>185</v>
      </c>
      <c r="K3" s="8" t="s">
        <v>184</v>
      </c>
      <c r="L3" s="8" t="s">
        <v>185</v>
      </c>
      <c r="M3" s="8" t="s">
        <v>184</v>
      </c>
      <c r="N3" s="8" t="s">
        <v>185</v>
      </c>
      <c r="O3" s="8" t="s">
        <v>184</v>
      </c>
    </row>
    <row r="4" spans="1:15" ht="16.5" customHeight="1">
      <c r="A4" s="10" t="s">
        <v>36</v>
      </c>
      <c r="B4" s="3">
        <v>148000</v>
      </c>
      <c r="C4" s="3">
        <v>150000</v>
      </c>
      <c r="D4" s="3">
        <v>60000</v>
      </c>
      <c r="E4" s="3">
        <v>60000</v>
      </c>
      <c r="F4" s="3">
        <v>160000</v>
      </c>
      <c r="G4" s="3">
        <v>160000</v>
      </c>
      <c r="H4" s="3">
        <v>26</v>
      </c>
      <c r="I4" s="3">
        <v>25</v>
      </c>
      <c r="J4" s="61">
        <v>1550</v>
      </c>
      <c r="K4" s="61">
        <v>1500</v>
      </c>
      <c r="L4" s="61">
        <v>5950</v>
      </c>
      <c r="M4" s="61">
        <v>5000</v>
      </c>
      <c r="N4" s="3">
        <v>266000</v>
      </c>
      <c r="O4" s="3">
        <v>260000</v>
      </c>
    </row>
    <row r="5" spans="1:15" ht="16.5" customHeight="1">
      <c r="A5" s="3" t="s">
        <v>37</v>
      </c>
      <c r="B5" s="3"/>
      <c r="C5" s="48"/>
      <c r="D5" s="50"/>
      <c r="E5" s="3">
        <v>600</v>
      </c>
      <c r="F5" s="50"/>
      <c r="G5" s="48">
        <v>10000</v>
      </c>
      <c r="H5" s="62"/>
      <c r="I5" s="63">
        <v>3</v>
      </c>
      <c r="J5" s="61"/>
      <c r="K5" s="101">
        <v>140</v>
      </c>
      <c r="L5" s="65"/>
      <c r="M5" s="64">
        <v>500</v>
      </c>
      <c r="N5" s="10"/>
      <c r="O5" s="10">
        <v>4000</v>
      </c>
    </row>
    <row r="6" spans="1:15" ht="16.5" customHeight="1">
      <c r="A6" s="3" t="s">
        <v>38</v>
      </c>
      <c r="B6" s="3"/>
      <c r="C6" s="10">
        <v>9000</v>
      </c>
      <c r="D6" s="50"/>
      <c r="E6" s="3">
        <v>8000</v>
      </c>
      <c r="F6" s="50"/>
      <c r="G6" s="48">
        <v>42000</v>
      </c>
      <c r="H6" s="62"/>
      <c r="I6" s="63">
        <v>3</v>
      </c>
      <c r="J6" s="61"/>
      <c r="K6" s="50">
        <v>130</v>
      </c>
      <c r="L6" s="65"/>
      <c r="M6" s="66">
        <v>1000</v>
      </c>
      <c r="N6" s="10"/>
      <c r="O6" s="10">
        <v>62000</v>
      </c>
    </row>
    <row r="7" spans="1:15" ht="16.5" customHeight="1">
      <c r="A7" s="3" t="s">
        <v>39</v>
      </c>
      <c r="B7" s="3"/>
      <c r="C7" s="10">
        <v>5000</v>
      </c>
      <c r="D7" s="50"/>
      <c r="E7" s="3">
        <v>1800</v>
      </c>
      <c r="F7" s="50"/>
      <c r="G7" s="48">
        <v>800</v>
      </c>
      <c r="H7" s="62"/>
      <c r="I7" s="63"/>
      <c r="J7" s="61"/>
      <c r="K7" s="49">
        <v>40</v>
      </c>
      <c r="L7" s="65"/>
      <c r="M7" s="67">
        <v>60</v>
      </c>
      <c r="N7" s="10"/>
      <c r="O7" s="10">
        <v>3000</v>
      </c>
    </row>
    <row r="8" spans="1:15" ht="16.5" customHeight="1">
      <c r="A8" s="3" t="s">
        <v>40</v>
      </c>
      <c r="B8" s="3"/>
      <c r="C8" s="10">
        <v>3000</v>
      </c>
      <c r="D8" s="50"/>
      <c r="E8" s="3">
        <v>6800</v>
      </c>
      <c r="F8" s="50"/>
      <c r="G8" s="48">
        <v>5100</v>
      </c>
      <c r="H8" s="62"/>
      <c r="I8" s="63">
        <v>2</v>
      </c>
      <c r="J8" s="61"/>
      <c r="K8" s="49">
        <v>80</v>
      </c>
      <c r="L8" s="65"/>
      <c r="M8" s="67">
        <v>400</v>
      </c>
      <c r="N8" s="10"/>
      <c r="O8" s="10">
        <v>6000</v>
      </c>
    </row>
    <row r="9" spans="1:15" ht="16.5" customHeight="1">
      <c r="A9" s="3" t="s">
        <v>41</v>
      </c>
      <c r="B9" s="3"/>
      <c r="C9" s="10">
        <v>9000</v>
      </c>
      <c r="D9" s="50"/>
      <c r="E9" s="3">
        <v>5600</v>
      </c>
      <c r="F9" s="50"/>
      <c r="G9" s="48">
        <v>700</v>
      </c>
      <c r="H9" s="62"/>
      <c r="I9" s="63"/>
      <c r="J9" s="61"/>
      <c r="K9" s="49">
        <v>25</v>
      </c>
      <c r="L9" s="65"/>
      <c r="M9" s="67">
        <v>50</v>
      </c>
      <c r="N9" s="10"/>
      <c r="O9" s="10">
        <v>6500</v>
      </c>
    </row>
    <row r="10" spans="1:15" ht="16.5" customHeight="1">
      <c r="A10" s="3" t="s">
        <v>42</v>
      </c>
      <c r="B10" s="3"/>
      <c r="C10" s="10">
        <v>9000</v>
      </c>
      <c r="D10" s="50"/>
      <c r="E10" s="3">
        <v>1000</v>
      </c>
      <c r="F10" s="50"/>
      <c r="G10" s="48">
        <v>19500</v>
      </c>
      <c r="H10" s="62"/>
      <c r="I10" s="63">
        <v>2</v>
      </c>
      <c r="J10" s="61"/>
      <c r="K10" s="101">
        <v>95</v>
      </c>
      <c r="L10" s="65"/>
      <c r="M10" s="64">
        <v>300</v>
      </c>
      <c r="N10" s="10"/>
      <c r="O10" s="10">
        <v>3000</v>
      </c>
    </row>
    <row r="11" spans="1:15" ht="16.5" customHeight="1">
      <c r="A11" s="3" t="s">
        <v>43</v>
      </c>
      <c r="B11" s="3"/>
      <c r="C11" s="10">
        <v>9000</v>
      </c>
      <c r="D11" s="50"/>
      <c r="E11" s="3">
        <v>900</v>
      </c>
      <c r="F11" s="50"/>
      <c r="G11" s="48">
        <v>10200</v>
      </c>
      <c r="H11" s="62"/>
      <c r="I11" s="63">
        <v>1</v>
      </c>
      <c r="J11" s="61"/>
      <c r="K11" s="50">
        <v>70</v>
      </c>
      <c r="L11" s="65"/>
      <c r="M11" s="66">
        <v>220</v>
      </c>
      <c r="N11" s="10"/>
      <c r="O11" s="10">
        <v>6000</v>
      </c>
    </row>
    <row r="12" spans="1:15" ht="16.5" customHeight="1">
      <c r="A12" s="3" t="s">
        <v>44</v>
      </c>
      <c r="B12" s="3"/>
      <c r="C12" s="10">
        <v>9000</v>
      </c>
      <c r="D12" s="50"/>
      <c r="E12" s="3">
        <v>2000</v>
      </c>
      <c r="F12" s="50"/>
      <c r="G12" s="48">
        <v>900</v>
      </c>
      <c r="H12" s="62"/>
      <c r="I12" s="63">
        <v>2</v>
      </c>
      <c r="J12" s="61"/>
      <c r="K12" s="49">
        <v>95</v>
      </c>
      <c r="L12" s="65"/>
      <c r="M12" s="67">
        <v>310</v>
      </c>
      <c r="N12" s="10"/>
      <c r="O12" s="10">
        <v>21000</v>
      </c>
    </row>
    <row r="13" spans="1:15" ht="16.5" customHeight="1">
      <c r="A13" s="3" t="s">
        <v>45</v>
      </c>
      <c r="B13" s="3"/>
      <c r="C13" s="10">
        <v>13300</v>
      </c>
      <c r="D13" s="50"/>
      <c r="E13" s="3">
        <v>4300</v>
      </c>
      <c r="F13" s="50"/>
      <c r="G13" s="48"/>
      <c r="H13" s="62"/>
      <c r="I13" s="63">
        <v>1</v>
      </c>
      <c r="J13" s="61"/>
      <c r="K13" s="49">
        <v>80</v>
      </c>
      <c r="L13" s="65"/>
      <c r="M13" s="67">
        <v>190</v>
      </c>
      <c r="N13" s="10"/>
      <c r="O13" s="10">
        <v>25000</v>
      </c>
    </row>
    <row r="14" spans="1:15" ht="16.5" customHeight="1">
      <c r="A14" s="3" t="s">
        <v>46</v>
      </c>
      <c r="B14" s="3"/>
      <c r="C14" s="10">
        <v>9000</v>
      </c>
      <c r="D14" s="50"/>
      <c r="E14" s="3">
        <v>800</v>
      </c>
      <c r="F14" s="50"/>
      <c r="G14" s="48">
        <v>3900</v>
      </c>
      <c r="H14" s="62"/>
      <c r="I14" s="63">
        <v>1</v>
      </c>
      <c r="J14" s="61"/>
      <c r="K14" s="49">
        <v>60</v>
      </c>
      <c r="L14" s="65"/>
      <c r="M14" s="67">
        <v>120</v>
      </c>
      <c r="N14" s="10"/>
      <c r="O14" s="10">
        <v>7000</v>
      </c>
    </row>
    <row r="15" spans="1:15" ht="16.5" customHeight="1">
      <c r="A15" s="3" t="s">
        <v>47</v>
      </c>
      <c r="B15" s="3"/>
      <c r="C15" s="10">
        <v>1000</v>
      </c>
      <c r="D15" s="50"/>
      <c r="E15" s="3">
        <v>800</v>
      </c>
      <c r="F15" s="50"/>
      <c r="G15" s="48">
        <v>10100</v>
      </c>
      <c r="H15" s="62"/>
      <c r="I15" s="63">
        <v>2</v>
      </c>
      <c r="J15" s="61"/>
      <c r="K15" s="101">
        <v>90</v>
      </c>
      <c r="L15" s="65"/>
      <c r="M15" s="64">
        <v>260</v>
      </c>
      <c r="N15" s="10"/>
      <c r="O15" s="10">
        <v>2300</v>
      </c>
    </row>
    <row r="16" spans="1:15" ht="16.5" customHeight="1">
      <c r="A16" s="3" t="s">
        <v>48</v>
      </c>
      <c r="B16" s="3"/>
      <c r="C16" s="10">
        <v>1200</v>
      </c>
      <c r="D16" s="50"/>
      <c r="E16" s="3">
        <v>1600</v>
      </c>
      <c r="F16" s="50"/>
      <c r="G16" s="48">
        <v>9200</v>
      </c>
      <c r="H16" s="62"/>
      <c r="I16" s="63">
        <v>2</v>
      </c>
      <c r="J16" s="61"/>
      <c r="K16" s="50">
        <v>95</v>
      </c>
      <c r="L16" s="65"/>
      <c r="M16" s="66">
        <v>220</v>
      </c>
      <c r="N16" s="10"/>
      <c r="O16" s="10">
        <v>2000</v>
      </c>
    </row>
    <row r="17" spans="1:15" ht="16.5" customHeight="1">
      <c r="A17" s="3" t="s">
        <v>49</v>
      </c>
      <c r="B17" s="3"/>
      <c r="C17" s="10">
        <v>5000</v>
      </c>
      <c r="D17" s="50"/>
      <c r="E17" s="3">
        <v>3600</v>
      </c>
      <c r="F17" s="50"/>
      <c r="G17" s="48">
        <v>10300</v>
      </c>
      <c r="H17" s="62"/>
      <c r="I17" s="63">
        <v>2</v>
      </c>
      <c r="J17" s="61"/>
      <c r="K17" s="49">
        <v>115</v>
      </c>
      <c r="L17" s="65"/>
      <c r="M17" s="67">
        <v>240</v>
      </c>
      <c r="N17" s="10"/>
      <c r="O17" s="10">
        <v>40000</v>
      </c>
    </row>
    <row r="18" spans="1:15" ht="16.5" customHeight="1">
      <c r="A18" s="3" t="s">
        <v>50</v>
      </c>
      <c r="B18" s="3"/>
      <c r="C18" s="10">
        <v>12000</v>
      </c>
      <c r="D18" s="50"/>
      <c r="E18" s="3">
        <v>2200</v>
      </c>
      <c r="F18" s="50"/>
      <c r="G18" s="48">
        <v>10200</v>
      </c>
      <c r="H18" s="62"/>
      <c r="I18" s="62"/>
      <c r="J18" s="61"/>
      <c r="K18" s="67">
        <v>35</v>
      </c>
      <c r="L18" s="65"/>
      <c r="M18" s="67">
        <v>60</v>
      </c>
      <c r="N18" s="10"/>
      <c r="O18" s="10">
        <v>7000</v>
      </c>
    </row>
    <row r="19" spans="1:15" ht="16.5" customHeight="1">
      <c r="A19" s="3" t="s">
        <v>51</v>
      </c>
      <c r="B19" s="3"/>
      <c r="C19" s="10">
        <v>9000</v>
      </c>
      <c r="D19" s="50"/>
      <c r="E19" s="3">
        <v>3200</v>
      </c>
      <c r="F19" s="50"/>
      <c r="G19" s="48">
        <v>5700</v>
      </c>
      <c r="H19" s="62"/>
      <c r="I19" s="62">
        <v>1</v>
      </c>
      <c r="J19" s="61"/>
      <c r="K19" s="67">
        <v>30</v>
      </c>
      <c r="L19" s="65"/>
      <c r="M19" s="67">
        <v>80</v>
      </c>
      <c r="N19" s="10"/>
      <c r="O19" s="10">
        <v>13000</v>
      </c>
    </row>
    <row r="20" spans="1:15" ht="16.5" customHeight="1">
      <c r="A20" s="3" t="s">
        <v>52</v>
      </c>
      <c r="B20" s="3"/>
      <c r="C20" s="10">
        <v>8000</v>
      </c>
      <c r="D20" s="50"/>
      <c r="E20" s="3">
        <v>1200</v>
      </c>
      <c r="F20" s="50"/>
      <c r="G20" s="48">
        <v>650</v>
      </c>
      <c r="H20" s="62"/>
      <c r="I20" s="62"/>
      <c r="J20" s="61"/>
      <c r="K20" s="64">
        <v>40</v>
      </c>
      <c r="L20" s="65"/>
      <c r="M20" s="64">
        <v>90</v>
      </c>
      <c r="N20" s="10"/>
      <c r="O20" s="10">
        <v>5000</v>
      </c>
    </row>
    <row r="21" spans="1:15" ht="16.5" customHeight="1">
      <c r="A21" s="3" t="s">
        <v>53</v>
      </c>
      <c r="B21" s="3"/>
      <c r="C21" s="10">
        <v>6000</v>
      </c>
      <c r="D21" s="50"/>
      <c r="E21" s="3">
        <v>900</v>
      </c>
      <c r="F21" s="50"/>
      <c r="G21" s="48"/>
      <c r="H21" s="62"/>
      <c r="I21" s="62"/>
      <c r="J21" s="61"/>
      <c r="K21" s="66">
        <v>30</v>
      </c>
      <c r="L21" s="65"/>
      <c r="M21" s="66">
        <v>90</v>
      </c>
      <c r="N21" s="10"/>
      <c r="O21" s="10">
        <v>5000</v>
      </c>
    </row>
    <row r="22" spans="1:15" ht="16.5" customHeight="1">
      <c r="A22" s="3" t="s">
        <v>54</v>
      </c>
      <c r="B22" s="3"/>
      <c r="C22" s="10">
        <v>7000</v>
      </c>
      <c r="D22" s="50"/>
      <c r="E22" s="3">
        <v>1700</v>
      </c>
      <c r="F22" s="50"/>
      <c r="G22" s="48">
        <v>3400</v>
      </c>
      <c r="H22" s="62"/>
      <c r="I22" s="62"/>
      <c r="J22" s="61"/>
      <c r="K22" s="67">
        <v>50</v>
      </c>
      <c r="L22" s="65"/>
      <c r="M22" s="67">
        <v>150</v>
      </c>
      <c r="N22" s="10"/>
      <c r="O22" s="10">
        <v>5400</v>
      </c>
    </row>
    <row r="23" spans="1:15" ht="16.5" customHeight="1">
      <c r="A23" s="3" t="s">
        <v>55</v>
      </c>
      <c r="B23" s="3"/>
      <c r="C23" s="10">
        <v>8000</v>
      </c>
      <c r="D23" s="50"/>
      <c r="E23" s="3">
        <v>1600</v>
      </c>
      <c r="F23" s="50"/>
      <c r="G23" s="48">
        <v>1200</v>
      </c>
      <c r="H23" s="62"/>
      <c r="I23" s="62"/>
      <c r="J23" s="61"/>
      <c r="K23" s="67">
        <v>20</v>
      </c>
      <c r="L23" s="65"/>
      <c r="M23" s="67">
        <v>60</v>
      </c>
      <c r="N23" s="10"/>
      <c r="O23" s="10">
        <v>3800</v>
      </c>
    </row>
    <row r="24" spans="1:15" ht="16.5" customHeight="1">
      <c r="A24" s="3" t="s">
        <v>56</v>
      </c>
      <c r="B24" s="3"/>
      <c r="C24" s="10">
        <v>6500</v>
      </c>
      <c r="D24" s="50"/>
      <c r="E24" s="3">
        <v>1200</v>
      </c>
      <c r="F24" s="50"/>
      <c r="G24" s="48">
        <v>1700</v>
      </c>
      <c r="H24" s="62"/>
      <c r="I24" s="62">
        <v>1</v>
      </c>
      <c r="J24" s="61"/>
      <c r="K24" s="67">
        <v>60</v>
      </c>
      <c r="L24" s="65"/>
      <c r="M24" s="67">
        <v>170</v>
      </c>
      <c r="N24" s="10"/>
      <c r="O24" s="10">
        <v>15000</v>
      </c>
    </row>
    <row r="25" spans="1:15" ht="16.5" customHeight="1">
      <c r="A25" s="3" t="s">
        <v>57</v>
      </c>
      <c r="B25" s="3"/>
      <c r="C25" s="10">
        <v>9000</v>
      </c>
      <c r="D25" s="50"/>
      <c r="E25" s="3">
        <v>3100</v>
      </c>
      <c r="F25" s="50"/>
      <c r="G25" s="48">
        <v>150</v>
      </c>
      <c r="H25" s="62"/>
      <c r="I25" s="62">
        <v>1</v>
      </c>
      <c r="J25" s="61"/>
      <c r="K25" s="64">
        <v>50</v>
      </c>
      <c r="L25" s="65"/>
      <c r="M25" s="64">
        <v>220</v>
      </c>
      <c r="N25" s="10"/>
      <c r="O25" s="10">
        <v>6000</v>
      </c>
    </row>
    <row r="26" spans="1:15" ht="16.5" customHeight="1">
      <c r="A26" s="3" t="s">
        <v>58</v>
      </c>
      <c r="B26" s="3"/>
      <c r="C26" s="10">
        <v>2000</v>
      </c>
      <c r="D26" s="50"/>
      <c r="E26" s="3">
        <v>6200</v>
      </c>
      <c r="F26" s="50"/>
      <c r="G26" s="48">
        <v>11000</v>
      </c>
      <c r="H26" s="62"/>
      <c r="I26" s="62">
        <v>1</v>
      </c>
      <c r="J26" s="61"/>
      <c r="K26" s="66">
        <v>40</v>
      </c>
      <c r="L26" s="65"/>
      <c r="M26" s="66">
        <v>80</v>
      </c>
      <c r="N26" s="10"/>
      <c r="O26" s="10">
        <v>11000</v>
      </c>
    </row>
    <row r="27" spans="1:15" ht="16.5" customHeight="1">
      <c r="A27" s="3" t="s">
        <v>59</v>
      </c>
      <c r="B27" s="3"/>
      <c r="C27" s="10"/>
      <c r="D27" s="50"/>
      <c r="E27" s="3">
        <v>900</v>
      </c>
      <c r="F27" s="50"/>
      <c r="G27" s="48">
        <v>3300</v>
      </c>
      <c r="H27" s="62"/>
      <c r="I27" s="62"/>
      <c r="J27" s="61"/>
      <c r="K27" s="67">
        <v>30</v>
      </c>
      <c r="L27" s="65"/>
      <c r="M27" s="67">
        <v>130</v>
      </c>
      <c r="N27" s="10"/>
      <c r="O27" s="10">
        <v>1000</v>
      </c>
    </row>
    <row r="38" ht="14.25">
      <c r="M38"/>
    </row>
    <row r="39" ht="14.25">
      <c r="M39"/>
    </row>
    <row r="40" spans="12:13" ht="14.25">
      <c r="L40"/>
      <c r="M40"/>
    </row>
    <row r="41" spans="12:13" ht="14.25">
      <c r="L41"/>
      <c r="M41"/>
    </row>
    <row r="42" spans="12:13" ht="14.25">
      <c r="L42"/>
      <c r="M42"/>
    </row>
    <row r="43" spans="12:13" ht="14.25">
      <c r="L43"/>
      <c r="M43"/>
    </row>
    <row r="44" spans="12:13" ht="14.25">
      <c r="L44"/>
      <c r="M44"/>
    </row>
    <row r="45" spans="12:13" ht="14.25">
      <c r="L45"/>
      <c r="M45"/>
    </row>
    <row r="46" spans="12:13" ht="14.25">
      <c r="L46"/>
      <c r="M46"/>
    </row>
    <row r="47" spans="12:13" ht="14.25">
      <c r="L47"/>
      <c r="M47"/>
    </row>
    <row r="48" spans="12:13" ht="14.25">
      <c r="L48"/>
      <c r="M48"/>
    </row>
    <row r="49" spans="12:13" ht="14.25">
      <c r="L49"/>
      <c r="M49"/>
    </row>
    <row r="50" spans="12:13" ht="14.25">
      <c r="L50"/>
      <c r="M50"/>
    </row>
    <row r="51" spans="12:13" ht="14.25">
      <c r="L51"/>
      <c r="M51"/>
    </row>
    <row r="52" spans="12:13" ht="14.25">
      <c r="L52"/>
      <c r="M52"/>
    </row>
    <row r="53" spans="12:13" ht="14.25">
      <c r="L53"/>
      <c r="M53"/>
    </row>
    <row r="54" spans="12:13" ht="14.25">
      <c r="L54"/>
      <c r="M54"/>
    </row>
    <row r="55" spans="12:13" ht="14.25">
      <c r="L55"/>
      <c r="M55"/>
    </row>
    <row r="56" spans="12:13" ht="14.25">
      <c r="L56"/>
      <c r="M56"/>
    </row>
    <row r="57" spans="12:13" ht="14.25">
      <c r="L57"/>
      <c r="M57"/>
    </row>
    <row r="58" spans="12:13" ht="14.25">
      <c r="L58"/>
      <c r="M58"/>
    </row>
    <row r="59" spans="12:13" ht="14.25">
      <c r="L59"/>
      <c r="M59"/>
    </row>
    <row r="60" spans="12:13" ht="14.25">
      <c r="L60"/>
      <c r="M60"/>
    </row>
    <row r="61" spans="12:13" ht="14.25">
      <c r="L61"/>
      <c r="M61"/>
    </row>
    <row r="62" spans="12:13" ht="14.25">
      <c r="L62"/>
      <c r="M62"/>
    </row>
    <row r="63" spans="12:13" ht="14.25">
      <c r="L63"/>
      <c r="M63"/>
    </row>
    <row r="64" spans="12:13" ht="14.25">
      <c r="L64"/>
      <c r="M64"/>
    </row>
    <row r="65" spans="12:13" ht="14.25">
      <c r="L65"/>
      <c r="M65"/>
    </row>
    <row r="66" spans="12:13" ht="14.25">
      <c r="L66"/>
      <c r="M66"/>
    </row>
    <row r="67" spans="12:13" ht="14.25">
      <c r="L67"/>
      <c r="M67"/>
    </row>
    <row r="68" spans="12:13" ht="14.25">
      <c r="L68"/>
      <c r="M68"/>
    </row>
    <row r="69" spans="12:13" ht="14.25">
      <c r="L69"/>
      <c r="M69"/>
    </row>
    <row r="70" spans="12:13" ht="14.25">
      <c r="L70"/>
      <c r="M70"/>
    </row>
    <row r="71" spans="12:13" ht="14.25">
      <c r="L71"/>
      <c r="M71"/>
    </row>
    <row r="72" spans="12:13" ht="14.25">
      <c r="L72"/>
      <c r="M72"/>
    </row>
    <row r="73" spans="12:13" ht="14.25">
      <c r="L73"/>
      <c r="M73"/>
    </row>
    <row r="74" spans="12:13" ht="14.25">
      <c r="L74"/>
      <c r="M74"/>
    </row>
    <row r="75" spans="12:13" ht="14.25">
      <c r="L75"/>
      <c r="M75"/>
    </row>
    <row r="76" spans="12:13" ht="14.25">
      <c r="L76"/>
      <c r="M76"/>
    </row>
    <row r="77" spans="12:13" ht="14.25">
      <c r="L77"/>
      <c r="M77"/>
    </row>
    <row r="78" spans="12:13" ht="14.25">
      <c r="L78"/>
      <c r="M78"/>
    </row>
    <row r="79" spans="12:13" ht="14.25">
      <c r="L79"/>
      <c r="M79"/>
    </row>
    <row r="80" spans="12:13" ht="14.25">
      <c r="L80"/>
      <c r="M80"/>
    </row>
    <row r="81" spans="12:13" ht="14.25">
      <c r="L81"/>
      <c r="M81"/>
    </row>
    <row r="82" spans="12:13" ht="14.25">
      <c r="L82"/>
      <c r="M82"/>
    </row>
    <row r="83" spans="12:13" ht="14.25">
      <c r="L83"/>
      <c r="M83"/>
    </row>
    <row r="84" spans="12:13" ht="14.25">
      <c r="L84"/>
      <c r="M84"/>
    </row>
    <row r="85" spans="12:13" ht="14.25">
      <c r="L85"/>
      <c r="M85"/>
    </row>
    <row r="86" spans="12:13" ht="14.25">
      <c r="L86"/>
      <c r="M86"/>
    </row>
    <row r="87" spans="12:13" ht="14.25">
      <c r="L87"/>
      <c r="M87"/>
    </row>
    <row r="88" spans="12:13" ht="14.25">
      <c r="L88"/>
      <c r="M88"/>
    </row>
    <row r="89" spans="12:13" ht="14.25">
      <c r="L89"/>
      <c r="M89"/>
    </row>
    <row r="90" spans="12:13" ht="14.25">
      <c r="L90"/>
      <c r="M90"/>
    </row>
    <row r="91" spans="12:13" ht="14.25">
      <c r="L91"/>
      <c r="M91"/>
    </row>
    <row r="92" spans="12:13" ht="14.25">
      <c r="L92"/>
      <c r="M92"/>
    </row>
    <row r="93" spans="12:13" ht="14.25">
      <c r="L93"/>
      <c r="M93"/>
    </row>
    <row r="94" spans="12:13" ht="14.25">
      <c r="L94"/>
      <c r="M94"/>
    </row>
    <row r="95" spans="12:13" ht="14.25">
      <c r="L95"/>
      <c r="M95"/>
    </row>
    <row r="96" spans="12:13" ht="14.25">
      <c r="L96"/>
      <c r="M96"/>
    </row>
    <row r="97" spans="12:13" ht="14.25">
      <c r="L97"/>
      <c r="M97"/>
    </row>
    <row r="98" spans="12:13" ht="14.25">
      <c r="L98"/>
      <c r="M98"/>
    </row>
    <row r="99" spans="12:13" ht="14.25">
      <c r="L99"/>
      <c r="M99"/>
    </row>
    <row r="100" spans="12:13" ht="14.25">
      <c r="L100"/>
      <c r="M100"/>
    </row>
  </sheetData>
  <mergeCells count="9">
    <mergeCell ref="A1:O1"/>
    <mergeCell ref="N2:O2"/>
    <mergeCell ref="A2:A3"/>
    <mergeCell ref="B2:C2"/>
    <mergeCell ref="D2:E2"/>
    <mergeCell ref="F2:G2"/>
    <mergeCell ref="H2:I2"/>
    <mergeCell ref="J2:K2"/>
    <mergeCell ref="L2:M2"/>
  </mergeCells>
  <printOptions horizontalCentered="1" verticalCentered="1"/>
  <pageMargins left="0.35433070866141736" right="0.35433070866141736" top="0.5905511811023623" bottom="0.5905511811023623" header="0.5118110236220472" footer="0.31496062992125984"/>
  <pageSetup firstPageNumber="4" useFirstPageNumber="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tabColor indexed="53"/>
  </sheetPr>
  <dimension ref="A1:E10"/>
  <sheetViews>
    <sheetView workbookViewId="0" topLeftCell="A1">
      <selection activeCell="B5" sqref="B5"/>
    </sheetView>
  </sheetViews>
  <sheetFormatPr defaultColWidth="9.00390625" defaultRowHeight="14.25"/>
  <cols>
    <col min="1" max="1" width="32.125" style="0" customWidth="1"/>
    <col min="2" max="3" width="18.375" style="0" customWidth="1"/>
    <col min="4" max="4" width="33.375" style="0" customWidth="1"/>
    <col min="5" max="5" width="17.50390625" style="0" customWidth="1"/>
  </cols>
  <sheetData>
    <row r="1" spans="1:5" s="21" customFormat="1" ht="59.25" customHeight="1">
      <c r="A1" s="201" t="s">
        <v>169</v>
      </c>
      <c r="B1" s="201"/>
      <c r="C1" s="201"/>
      <c r="D1" s="201"/>
      <c r="E1" s="201"/>
    </row>
    <row r="2" spans="1:5" s="15" customFormat="1" ht="51.75" customHeight="1">
      <c r="A2" s="16"/>
      <c r="B2" s="16"/>
      <c r="C2" s="16"/>
      <c r="D2" s="213" t="s">
        <v>67</v>
      </c>
      <c r="E2" s="213"/>
    </row>
    <row r="3" spans="1:5" s="14" customFormat="1" ht="69.75" customHeight="1">
      <c r="A3" s="5" t="s">
        <v>2</v>
      </c>
      <c r="B3" s="5" t="s">
        <v>163</v>
      </c>
      <c r="C3" s="5" t="s">
        <v>164</v>
      </c>
      <c r="D3" s="5" t="s">
        <v>165</v>
      </c>
      <c r="E3" s="5" t="s">
        <v>4</v>
      </c>
    </row>
    <row r="4" spans="1:5" s="14" customFormat="1" ht="112.5" customHeight="1">
      <c r="A4" s="5" t="s">
        <v>68</v>
      </c>
      <c r="B4" s="5">
        <v>216.5</v>
      </c>
      <c r="C4" s="5">
        <v>269</v>
      </c>
      <c r="D4" s="5">
        <v>24.25</v>
      </c>
      <c r="E4" s="5"/>
    </row>
    <row r="5" spans="1:5" s="14" customFormat="1" ht="112.5" customHeight="1">
      <c r="A5" s="5" t="s">
        <v>69</v>
      </c>
      <c r="B5" s="5"/>
      <c r="C5" s="5"/>
      <c r="D5" s="36"/>
      <c r="E5" s="5"/>
    </row>
    <row r="6" spans="1:5" s="20" customFormat="1" ht="27.75" customHeight="1">
      <c r="A6" s="214"/>
      <c r="B6" s="214"/>
      <c r="C6" s="214"/>
      <c r="D6" s="214"/>
      <c r="E6" s="214"/>
    </row>
    <row r="7" s="14" customFormat="1" ht="14.25"/>
    <row r="8" s="14" customFormat="1" ht="14.25"/>
    <row r="9" s="14" customFormat="1" ht="14.25"/>
    <row r="10" spans="1:5" s="14" customFormat="1" ht="14.25">
      <c r="A10" s="215"/>
      <c r="B10" s="215"/>
      <c r="C10" s="215"/>
      <c r="D10" s="215"/>
      <c r="E10" s="215"/>
    </row>
    <row r="11" s="14" customFormat="1" ht="14.25"/>
    <row r="12" s="14" customFormat="1" ht="14.25"/>
    <row r="13" s="14" customFormat="1" ht="14.25"/>
    <row r="14" s="14" customFormat="1" ht="14.25"/>
  </sheetData>
  <mergeCells count="4">
    <mergeCell ref="A1:E1"/>
    <mergeCell ref="D2:E2"/>
    <mergeCell ref="A6:E6"/>
    <mergeCell ref="A10:E10"/>
  </mergeCells>
  <printOptions horizontalCentered="1" verticalCentered="1"/>
  <pageMargins left="0.35433070866141736" right="0.35433070866141736" top="0.5905511811023623" bottom="0.5905511811023623" header="0.5118110236220472" footer="0.31496062992125984"/>
  <pageSetup firstPageNumber="5" useFirstPageNumber="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tabColor indexed="21"/>
  </sheetPr>
  <dimension ref="A4:M8"/>
  <sheetViews>
    <sheetView zoomScaleSheetLayoutView="100" workbookViewId="0" topLeftCell="A1">
      <selection activeCell="K12" sqref="K12"/>
    </sheetView>
  </sheetViews>
  <sheetFormatPr defaultColWidth="9.00390625" defaultRowHeight="14.25"/>
  <sheetData>
    <row r="4" spans="1:13" ht="25.5">
      <c r="A4" s="216" t="s">
        <v>177</v>
      </c>
      <c r="B4" s="217"/>
      <c r="C4" s="217"/>
      <c r="D4" s="217"/>
      <c r="E4" s="217"/>
      <c r="F4" s="217"/>
      <c r="G4" s="217"/>
      <c r="H4" s="217"/>
      <c r="I4" s="217"/>
      <c r="J4" s="217"/>
      <c r="K4" s="217"/>
      <c r="L4" s="217"/>
      <c r="M4" s="217"/>
    </row>
    <row r="5" spans="1:13" ht="20.25">
      <c r="A5" s="44"/>
      <c r="B5" s="43"/>
      <c r="C5" s="43"/>
      <c r="D5" s="43"/>
      <c r="E5" s="43"/>
      <c r="F5" s="43"/>
      <c r="G5" s="43"/>
      <c r="H5" s="43"/>
      <c r="I5" s="43"/>
      <c r="J5" s="43"/>
      <c r="K5" s="43"/>
      <c r="L5" s="43"/>
      <c r="M5" s="43"/>
    </row>
    <row r="6" spans="1:13" ht="84.75" customHeight="1">
      <c r="A6" s="218" t="s">
        <v>178</v>
      </c>
      <c r="B6" s="218"/>
      <c r="C6" s="218"/>
      <c r="D6" s="218"/>
      <c r="E6" s="218"/>
      <c r="F6" s="218"/>
      <c r="G6" s="218"/>
      <c r="H6" s="218"/>
      <c r="I6" s="218"/>
      <c r="J6" s="218"/>
      <c r="K6" s="218"/>
      <c r="L6" s="218"/>
      <c r="M6" s="218"/>
    </row>
    <row r="7" spans="1:13" ht="84.75" customHeight="1">
      <c r="A7" s="219" t="s">
        <v>179</v>
      </c>
      <c r="B7" s="219"/>
      <c r="C7" s="219"/>
      <c r="D7" s="219"/>
      <c r="E7" s="219"/>
      <c r="F7" s="219"/>
      <c r="G7" s="219"/>
      <c r="H7" s="219"/>
      <c r="I7" s="219"/>
      <c r="J7" s="219"/>
      <c r="K7" s="219"/>
      <c r="L7" s="219"/>
      <c r="M7" s="219"/>
    </row>
    <row r="8" spans="1:13" ht="84.75" customHeight="1">
      <c r="A8" s="219" t="s">
        <v>180</v>
      </c>
      <c r="B8" s="219"/>
      <c r="C8" s="219"/>
      <c r="D8" s="219"/>
      <c r="E8" s="219"/>
      <c r="F8" s="219"/>
      <c r="G8" s="219"/>
      <c r="H8" s="219"/>
      <c r="I8" s="219"/>
      <c r="J8" s="219"/>
      <c r="K8" s="219"/>
      <c r="L8" s="219"/>
      <c r="M8" s="219"/>
    </row>
  </sheetData>
  <mergeCells count="4">
    <mergeCell ref="A4:M4"/>
    <mergeCell ref="A6:M6"/>
    <mergeCell ref="A7:M7"/>
    <mergeCell ref="A8:M8"/>
  </mergeCells>
  <printOptions horizontalCentered="1" verticalCentered="1"/>
  <pageMargins left="0.35433070866141736" right="0.35433070866141736" top="0.5905511811023623" bottom="0.5905511811023623" header="0.5118110236220472" footer="0.31496062992125984"/>
  <pageSetup firstPageNumber="6" useFirstPageNumber="1"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tabColor indexed="10"/>
  </sheetPr>
  <dimension ref="A1:M24"/>
  <sheetViews>
    <sheetView workbookViewId="0" topLeftCell="A1">
      <pane xSplit="2" ySplit="4" topLeftCell="C8" activePane="bottomRight" state="frozen"/>
      <selection pane="topLeft" activeCell="A1" sqref="A1"/>
      <selection pane="topRight" activeCell="C1" sqref="C1"/>
      <selection pane="bottomLeft" activeCell="A6" sqref="A6"/>
      <selection pane="bottomRight" activeCell="E2" sqref="E2:E4"/>
    </sheetView>
  </sheetViews>
  <sheetFormatPr defaultColWidth="9.00390625" defaultRowHeight="14.25"/>
  <cols>
    <col min="1" max="1" width="3.75390625" style="142" customWidth="1"/>
    <col min="2" max="2" width="15.00390625" style="143" customWidth="1"/>
    <col min="3" max="3" width="8.75390625" style="143" customWidth="1"/>
    <col min="4" max="4" width="8.625" style="142" customWidth="1"/>
    <col min="5" max="5" width="33.875" style="143" customWidth="1"/>
    <col min="6" max="6" width="5.625" style="142" customWidth="1"/>
    <col min="7" max="7" width="9.875" style="142" customWidth="1"/>
    <col min="8" max="8" width="8.75390625" style="142" customWidth="1"/>
    <col min="9" max="9" width="8.875" style="142" customWidth="1"/>
    <col min="10" max="10" width="16.125" style="142" customWidth="1"/>
    <col min="11" max="13" width="9.00390625" style="113" customWidth="1"/>
    <col min="14" max="16384" width="9.00390625" style="114" customWidth="1"/>
  </cols>
  <sheetData>
    <row r="1" spans="1:10" ht="27.75" customHeight="1">
      <c r="A1" s="194" t="s">
        <v>437</v>
      </c>
      <c r="B1" s="194"/>
      <c r="C1" s="194"/>
      <c r="D1" s="194"/>
      <c r="E1" s="194"/>
      <c r="F1" s="194"/>
      <c r="G1" s="194"/>
      <c r="H1" s="194"/>
      <c r="I1" s="194"/>
      <c r="J1" s="194"/>
    </row>
    <row r="2" spans="1:10" s="117" customFormat="1" ht="21.75" customHeight="1">
      <c r="A2" s="192" t="s">
        <v>131</v>
      </c>
      <c r="B2" s="221" t="s">
        <v>128</v>
      </c>
      <c r="C2" s="221" t="s">
        <v>132</v>
      </c>
      <c r="D2" s="192" t="s">
        <v>129</v>
      </c>
      <c r="E2" s="221" t="s">
        <v>133</v>
      </c>
      <c r="F2" s="192" t="s">
        <v>130</v>
      </c>
      <c r="G2" s="192" t="s">
        <v>134</v>
      </c>
      <c r="H2" s="221" t="s">
        <v>209</v>
      </c>
      <c r="I2" s="192" t="s">
        <v>164</v>
      </c>
      <c r="J2" s="192"/>
    </row>
    <row r="3" spans="1:10" s="117" customFormat="1" ht="21.75" customHeight="1">
      <c r="A3" s="192"/>
      <c r="B3" s="190"/>
      <c r="C3" s="190"/>
      <c r="D3" s="192"/>
      <c r="E3" s="190"/>
      <c r="F3" s="192"/>
      <c r="G3" s="192"/>
      <c r="H3" s="190"/>
      <c r="I3" s="192" t="s">
        <v>135</v>
      </c>
      <c r="J3" s="192"/>
    </row>
    <row r="4" spans="1:10" s="117" customFormat="1" ht="21.75" customHeight="1">
      <c r="A4" s="221"/>
      <c r="B4" s="190"/>
      <c r="C4" s="190"/>
      <c r="D4" s="221"/>
      <c r="E4" s="191"/>
      <c r="F4" s="221"/>
      <c r="G4" s="221"/>
      <c r="H4" s="190"/>
      <c r="I4" s="116" t="s">
        <v>136</v>
      </c>
      <c r="J4" s="116" t="s">
        <v>137</v>
      </c>
    </row>
    <row r="5" spans="1:10" s="117" customFormat="1" ht="21.75" customHeight="1">
      <c r="A5" s="193" t="s">
        <v>210</v>
      </c>
      <c r="B5" s="193"/>
      <c r="C5" s="115"/>
      <c r="D5" s="115"/>
      <c r="E5" s="119"/>
      <c r="F5" s="115"/>
      <c r="G5" s="120">
        <f>G6+'[2]2013年重点新建项目'!G5+'[2]2013年重点前期项目'!F3</f>
        <v>14048680</v>
      </c>
      <c r="H5" s="120">
        <f>H6</f>
        <v>1951500</v>
      </c>
      <c r="I5" s="120">
        <f>I6+'2013年重点新建项目'!H5</f>
        <v>2153483</v>
      </c>
      <c r="J5" s="115"/>
    </row>
    <row r="6" spans="1:10" s="123" customFormat="1" ht="21.75" customHeight="1">
      <c r="A6" s="193" t="s">
        <v>211</v>
      </c>
      <c r="B6" s="193"/>
      <c r="C6" s="121"/>
      <c r="D6" s="118"/>
      <c r="E6" s="121"/>
      <c r="F6" s="118"/>
      <c r="G6" s="120">
        <f>G7+G9+G14</f>
        <v>4018587</v>
      </c>
      <c r="H6" s="120">
        <f>H7+H9+H14</f>
        <v>1951500</v>
      </c>
      <c r="I6" s="120">
        <f>I7+I9+I14</f>
        <v>1204600</v>
      </c>
      <c r="J6" s="122"/>
    </row>
    <row r="7" spans="1:10" s="123" customFormat="1" ht="21.75" customHeight="1">
      <c r="A7" s="193" t="s">
        <v>212</v>
      </c>
      <c r="B7" s="193"/>
      <c r="C7" s="121"/>
      <c r="D7" s="118"/>
      <c r="E7" s="121"/>
      <c r="F7" s="118"/>
      <c r="G7" s="120">
        <f>G8</f>
        <v>60000</v>
      </c>
      <c r="H7" s="120">
        <f>H8</f>
        <v>36500</v>
      </c>
      <c r="I7" s="120">
        <f>I8</f>
        <v>23500</v>
      </c>
      <c r="J7" s="122"/>
    </row>
    <row r="8" spans="1:10" s="123" customFormat="1" ht="37.5" customHeight="1">
      <c r="A8" s="69">
        <v>1</v>
      </c>
      <c r="B8" s="86" t="s">
        <v>213</v>
      </c>
      <c r="C8" s="86" t="s">
        <v>214</v>
      </c>
      <c r="D8" s="79" t="s">
        <v>139</v>
      </c>
      <c r="E8" s="86" t="s">
        <v>195</v>
      </c>
      <c r="F8" s="79" t="s">
        <v>140</v>
      </c>
      <c r="G8" s="79">
        <v>60000</v>
      </c>
      <c r="H8" s="79">
        <v>36500</v>
      </c>
      <c r="I8" s="79">
        <v>23500</v>
      </c>
      <c r="J8" s="79" t="s">
        <v>138</v>
      </c>
    </row>
    <row r="9" spans="1:10" s="123" customFormat="1" ht="21.75" customHeight="1">
      <c r="A9" s="193" t="s">
        <v>215</v>
      </c>
      <c r="B9" s="193"/>
      <c r="C9" s="121"/>
      <c r="D9" s="118"/>
      <c r="E9" s="121"/>
      <c r="F9" s="118"/>
      <c r="G9" s="120">
        <f>G10+G11+G12+G13</f>
        <v>2969600</v>
      </c>
      <c r="H9" s="120">
        <f>H10+H11+H12+H13</f>
        <v>1694000</v>
      </c>
      <c r="I9" s="120">
        <f>I10+I11+I12+I13</f>
        <v>920600</v>
      </c>
      <c r="J9" s="122"/>
    </row>
    <row r="10" spans="1:10" s="124" customFormat="1" ht="57.75" customHeight="1">
      <c r="A10" s="72">
        <v>2</v>
      </c>
      <c r="B10" s="71" t="s">
        <v>216</v>
      </c>
      <c r="C10" s="71" t="s">
        <v>217</v>
      </c>
      <c r="D10" s="69" t="s">
        <v>218</v>
      </c>
      <c r="E10" s="71" t="s">
        <v>219</v>
      </c>
      <c r="F10" s="69" t="s">
        <v>220</v>
      </c>
      <c r="G10" s="70">
        <v>2700000</v>
      </c>
      <c r="H10" s="70">
        <v>1600000</v>
      </c>
      <c r="I10" s="73">
        <v>750000</v>
      </c>
      <c r="J10" s="69" t="s">
        <v>196</v>
      </c>
    </row>
    <row r="11" spans="1:10" s="124" customFormat="1" ht="75.75" customHeight="1">
      <c r="A11" s="72">
        <v>3</v>
      </c>
      <c r="B11" s="125" t="s">
        <v>142</v>
      </c>
      <c r="C11" s="71" t="s">
        <v>217</v>
      </c>
      <c r="D11" s="126" t="s">
        <v>221</v>
      </c>
      <c r="E11" s="125" t="s">
        <v>197</v>
      </c>
      <c r="F11" s="126" t="s">
        <v>140</v>
      </c>
      <c r="G11" s="126">
        <v>175000</v>
      </c>
      <c r="H11" s="126">
        <v>92000</v>
      </c>
      <c r="I11" s="81">
        <v>78000</v>
      </c>
      <c r="J11" s="69" t="s">
        <v>198</v>
      </c>
    </row>
    <row r="12" spans="1:10" s="124" customFormat="1" ht="90.75" customHeight="1">
      <c r="A12" s="72">
        <v>4</v>
      </c>
      <c r="B12" s="86" t="s">
        <v>222</v>
      </c>
      <c r="C12" s="79" t="s">
        <v>141</v>
      </c>
      <c r="D12" s="79" t="s">
        <v>141</v>
      </c>
      <c r="E12" s="86" t="s">
        <v>199</v>
      </c>
      <c r="F12" s="79" t="s">
        <v>140</v>
      </c>
      <c r="G12" s="79">
        <v>68600</v>
      </c>
      <c r="H12" s="79">
        <v>1000</v>
      </c>
      <c r="I12" s="79">
        <v>67600</v>
      </c>
      <c r="J12" s="69" t="s">
        <v>223</v>
      </c>
    </row>
    <row r="13" spans="1:10" s="124" customFormat="1" ht="56.25" customHeight="1">
      <c r="A13" s="72">
        <v>5</v>
      </c>
      <c r="B13" s="86" t="s">
        <v>224</v>
      </c>
      <c r="C13" s="79" t="s">
        <v>141</v>
      </c>
      <c r="D13" s="79" t="s">
        <v>141</v>
      </c>
      <c r="E13" s="86" t="s">
        <v>200</v>
      </c>
      <c r="F13" s="79" t="s">
        <v>140</v>
      </c>
      <c r="G13" s="81">
        <v>26000</v>
      </c>
      <c r="H13" s="81">
        <v>1000</v>
      </c>
      <c r="I13" s="79">
        <v>25000</v>
      </c>
      <c r="J13" s="69" t="s">
        <v>223</v>
      </c>
    </row>
    <row r="14" spans="1:10" s="124" customFormat="1" ht="30" customHeight="1">
      <c r="A14" s="220" t="s">
        <v>225</v>
      </c>
      <c r="B14" s="220"/>
      <c r="C14" s="128"/>
      <c r="D14" s="127"/>
      <c r="E14" s="128"/>
      <c r="F14" s="129"/>
      <c r="G14" s="130">
        <f>SUM(G15:G24)</f>
        <v>988987</v>
      </c>
      <c r="H14" s="130">
        <f>SUM(H15:H24)</f>
        <v>221000</v>
      </c>
      <c r="I14" s="130">
        <f>SUM(I15:I24)</f>
        <v>260500</v>
      </c>
      <c r="J14" s="131"/>
    </row>
    <row r="15" spans="1:10" s="124" customFormat="1" ht="78.75" customHeight="1">
      <c r="A15" s="132">
        <v>6</v>
      </c>
      <c r="B15" s="86" t="s">
        <v>226</v>
      </c>
      <c r="C15" s="86" t="s">
        <v>227</v>
      </c>
      <c r="D15" s="79" t="s">
        <v>228</v>
      </c>
      <c r="E15" s="86" t="s">
        <v>201</v>
      </c>
      <c r="F15" s="79" t="s">
        <v>229</v>
      </c>
      <c r="G15" s="80">
        <v>106987</v>
      </c>
      <c r="H15" s="80">
        <v>25000</v>
      </c>
      <c r="I15" s="133">
        <v>49000</v>
      </c>
      <c r="J15" s="74" t="s">
        <v>202</v>
      </c>
    </row>
    <row r="16" spans="1:10" s="124" customFormat="1" ht="66.75" customHeight="1">
      <c r="A16" s="132">
        <v>7</v>
      </c>
      <c r="B16" s="84" t="s">
        <v>230</v>
      </c>
      <c r="C16" s="84" t="s">
        <v>231</v>
      </c>
      <c r="D16" s="82" t="s">
        <v>232</v>
      </c>
      <c r="E16" s="134" t="s">
        <v>233</v>
      </c>
      <c r="F16" s="82" t="s">
        <v>234</v>
      </c>
      <c r="G16" s="82">
        <v>200000</v>
      </c>
      <c r="H16" s="82">
        <v>4000</v>
      </c>
      <c r="I16" s="133">
        <v>5000</v>
      </c>
      <c r="J16" s="74" t="s">
        <v>203</v>
      </c>
    </row>
    <row r="17" spans="1:10" ht="95.25" customHeight="1">
      <c r="A17" s="132">
        <v>8</v>
      </c>
      <c r="B17" s="135" t="s">
        <v>235</v>
      </c>
      <c r="C17" s="135" t="s">
        <v>236</v>
      </c>
      <c r="D17" s="81" t="s">
        <v>146</v>
      </c>
      <c r="E17" s="86" t="s">
        <v>237</v>
      </c>
      <c r="F17" s="81" t="s">
        <v>238</v>
      </c>
      <c r="G17" s="87">
        <v>300000</v>
      </c>
      <c r="H17" s="87">
        <v>37000</v>
      </c>
      <c r="I17" s="81">
        <v>50000</v>
      </c>
      <c r="J17" s="81" t="s">
        <v>204</v>
      </c>
    </row>
    <row r="18" spans="1:10" ht="105" customHeight="1">
      <c r="A18" s="132">
        <v>9</v>
      </c>
      <c r="B18" s="135" t="s">
        <v>239</v>
      </c>
      <c r="C18" s="135" t="s">
        <v>147</v>
      </c>
      <c r="D18" s="81" t="s">
        <v>146</v>
      </c>
      <c r="E18" s="136" t="s">
        <v>205</v>
      </c>
      <c r="F18" s="81" t="s">
        <v>148</v>
      </c>
      <c r="G18" s="81">
        <v>29000</v>
      </c>
      <c r="H18" s="81">
        <v>10000</v>
      </c>
      <c r="I18" s="81">
        <v>10000</v>
      </c>
      <c r="J18" s="81" t="s">
        <v>240</v>
      </c>
    </row>
    <row r="19" spans="1:10" ht="82.5" customHeight="1">
      <c r="A19" s="132">
        <v>10</v>
      </c>
      <c r="B19" s="135" t="s">
        <v>241</v>
      </c>
      <c r="C19" s="135" t="s">
        <v>242</v>
      </c>
      <c r="D19" s="81" t="s">
        <v>243</v>
      </c>
      <c r="E19" s="135" t="s">
        <v>206</v>
      </c>
      <c r="F19" s="81" t="s">
        <v>244</v>
      </c>
      <c r="G19" s="81">
        <v>12000</v>
      </c>
      <c r="H19" s="81">
        <v>4000</v>
      </c>
      <c r="I19" s="81">
        <v>3500</v>
      </c>
      <c r="J19" s="74" t="s">
        <v>245</v>
      </c>
    </row>
    <row r="20" spans="1:10" ht="43.5" customHeight="1">
      <c r="A20" s="132">
        <v>11</v>
      </c>
      <c r="B20" s="135" t="s">
        <v>246</v>
      </c>
      <c r="C20" s="135" t="s">
        <v>247</v>
      </c>
      <c r="D20" s="81" t="s">
        <v>248</v>
      </c>
      <c r="E20" s="135" t="s">
        <v>249</v>
      </c>
      <c r="F20" s="81" t="s">
        <v>140</v>
      </c>
      <c r="G20" s="81">
        <v>42000</v>
      </c>
      <c r="H20" s="81">
        <v>3000</v>
      </c>
      <c r="I20" s="81">
        <v>39000</v>
      </c>
      <c r="J20" s="74" t="s">
        <v>250</v>
      </c>
    </row>
    <row r="21" spans="1:10" ht="45" customHeight="1">
      <c r="A21" s="132">
        <v>12</v>
      </c>
      <c r="B21" s="135" t="s">
        <v>251</v>
      </c>
      <c r="C21" s="135" t="s">
        <v>143</v>
      </c>
      <c r="D21" s="81" t="s">
        <v>252</v>
      </c>
      <c r="E21" s="135" t="s">
        <v>249</v>
      </c>
      <c r="F21" s="81" t="s">
        <v>140</v>
      </c>
      <c r="G21" s="81">
        <v>42000</v>
      </c>
      <c r="H21" s="81">
        <v>27000</v>
      </c>
      <c r="I21" s="81">
        <v>15000</v>
      </c>
      <c r="J21" s="74" t="s">
        <v>250</v>
      </c>
    </row>
    <row r="22" spans="1:10" ht="45" customHeight="1">
      <c r="A22" s="132">
        <v>13</v>
      </c>
      <c r="B22" s="135" t="s">
        <v>253</v>
      </c>
      <c r="C22" s="135" t="s">
        <v>144</v>
      </c>
      <c r="D22" s="81" t="s">
        <v>145</v>
      </c>
      <c r="E22" s="135" t="s">
        <v>249</v>
      </c>
      <c r="F22" s="81" t="s">
        <v>140</v>
      </c>
      <c r="G22" s="81">
        <v>44000</v>
      </c>
      <c r="H22" s="81">
        <v>4000</v>
      </c>
      <c r="I22" s="81">
        <v>40000</v>
      </c>
      <c r="J22" s="74" t="s">
        <v>250</v>
      </c>
    </row>
    <row r="23" spans="1:13" ht="120" customHeight="1">
      <c r="A23" s="132">
        <v>14</v>
      </c>
      <c r="B23" s="137" t="s">
        <v>254</v>
      </c>
      <c r="C23" s="138" t="s">
        <v>147</v>
      </c>
      <c r="D23" s="139" t="s">
        <v>255</v>
      </c>
      <c r="E23" s="140" t="s">
        <v>256</v>
      </c>
      <c r="F23" s="139" t="s">
        <v>229</v>
      </c>
      <c r="G23" s="139">
        <v>200000</v>
      </c>
      <c r="H23" s="133">
        <v>100000</v>
      </c>
      <c r="I23" s="94">
        <v>43000</v>
      </c>
      <c r="J23" s="141" t="s">
        <v>207</v>
      </c>
      <c r="K23" s="114"/>
      <c r="L23" s="114"/>
      <c r="M23" s="114"/>
    </row>
    <row r="24" spans="1:13" ht="80.25" customHeight="1">
      <c r="A24" s="132">
        <v>15</v>
      </c>
      <c r="B24" s="137" t="s">
        <v>257</v>
      </c>
      <c r="C24" s="138" t="s">
        <v>236</v>
      </c>
      <c r="D24" s="139" t="s">
        <v>258</v>
      </c>
      <c r="E24" s="140" t="s">
        <v>208</v>
      </c>
      <c r="F24" s="139" t="s">
        <v>259</v>
      </c>
      <c r="G24" s="139">
        <v>13000</v>
      </c>
      <c r="H24" s="133">
        <v>7000</v>
      </c>
      <c r="I24" s="94">
        <v>6000</v>
      </c>
      <c r="J24" s="141" t="s">
        <v>260</v>
      </c>
      <c r="K24" s="114"/>
      <c r="L24" s="114"/>
      <c r="M24" s="114"/>
    </row>
  </sheetData>
  <mergeCells count="16">
    <mergeCell ref="A1:J1"/>
    <mergeCell ref="H2:H4"/>
    <mergeCell ref="A2:A4"/>
    <mergeCell ref="C2:C4"/>
    <mergeCell ref="F2:F4"/>
    <mergeCell ref="G2:G4"/>
    <mergeCell ref="I2:J2"/>
    <mergeCell ref="I3:J3"/>
    <mergeCell ref="A14:B14"/>
    <mergeCell ref="E2:E4"/>
    <mergeCell ref="B2:B4"/>
    <mergeCell ref="D2:D4"/>
    <mergeCell ref="A6:B6"/>
    <mergeCell ref="A7:B7"/>
    <mergeCell ref="A5:B5"/>
    <mergeCell ref="A9:B9"/>
  </mergeCells>
  <printOptions horizontalCentered="1" verticalCentered="1"/>
  <pageMargins left="0.7480314960629921" right="0.35433070866141736" top="0.3937007874015748" bottom="0.3937007874015748" header="0.31496062992125984" footer="0.31496062992125984"/>
  <pageSetup firstPageNumber="7" useFirstPageNumber="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雨林木风</cp:lastModifiedBy>
  <cp:lastPrinted>2013-05-23T07:49:03Z</cp:lastPrinted>
  <dcterms:created xsi:type="dcterms:W3CDTF">2007-12-24T00:43:10Z</dcterms:created>
  <dcterms:modified xsi:type="dcterms:W3CDTF">2013-09-17T02:11:40Z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2052-6.6.0.2877</vt:lpwstr>
  </property>
</Properties>
</file>