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480" activeTab="1"/>
  </bookViews>
  <sheets>
    <sheet name="汇总表" sheetId="13" r:id="rId1"/>
    <sheet name="明细表" sheetId="12" r:id="rId2"/>
  </sheets>
  <definedNames>
    <definedName name="_xlnm._FilterDatabase" localSheetId="1" hidden="1">明细表!$A$6:$XED$405</definedName>
    <definedName name="_xlnm.Print_Titles" localSheetId="0">汇总表!$1:$5</definedName>
    <definedName name="_xlnm.Print_Titles" localSheetId="1">明细表!$1:$5</definedName>
  </definedNames>
  <calcPr calcId="124519"/>
</workbook>
</file>

<file path=xl/calcChain.xml><?xml version="1.0" encoding="utf-8"?>
<calcChain xmlns="http://schemas.openxmlformats.org/spreadsheetml/2006/main">
  <c r="E100" i="13"/>
  <c r="F100"/>
  <c r="G100"/>
  <c r="H100"/>
  <c r="D100"/>
  <c r="E101"/>
  <c r="F101"/>
  <c r="G101"/>
  <c r="H101"/>
  <c r="D101"/>
  <c r="E103"/>
  <c r="F56"/>
  <c r="F21"/>
  <c r="K6" i="12"/>
  <c r="L6"/>
  <c r="I405" l="1"/>
  <c r="I404"/>
  <c r="I403"/>
  <c r="I167"/>
  <c r="I402"/>
  <c r="I401"/>
  <c r="I400"/>
  <c r="I253" l="1"/>
  <c r="E56" i="13"/>
  <c r="I281" i="12"/>
  <c r="I282"/>
  <c r="E78" i="13"/>
  <c r="E53"/>
  <c r="E110"/>
  <c r="E109" s="1"/>
  <c r="F109"/>
  <c r="D109"/>
  <c r="E98"/>
  <c r="E96"/>
  <c r="E94"/>
  <c r="E93" s="1"/>
  <c r="H93"/>
  <c r="D93"/>
  <c r="D79" s="1"/>
  <c r="E85"/>
  <c r="E83"/>
  <c r="H82"/>
  <c r="G82"/>
  <c r="F82"/>
  <c r="F79" s="1"/>
  <c r="D82"/>
  <c r="E81"/>
  <c r="E80" s="1"/>
  <c r="F80"/>
  <c r="D80"/>
  <c r="H79"/>
  <c r="E77"/>
  <c r="E75" s="1"/>
  <c r="H75"/>
  <c r="G75"/>
  <c r="F75"/>
  <c r="D75"/>
  <c r="D6" s="1"/>
  <c r="E72"/>
  <c r="E70"/>
  <c r="H67"/>
  <c r="F67"/>
  <c r="D67"/>
  <c r="E65"/>
  <c r="E64"/>
  <c r="E63"/>
  <c r="H62"/>
  <c r="F62"/>
  <c r="D62"/>
  <c r="E61"/>
  <c r="E55"/>
  <c r="E54"/>
  <c r="H52"/>
  <c r="F52"/>
  <c r="D52"/>
  <c r="G51"/>
  <c r="E40"/>
  <c r="H38"/>
  <c r="H34" s="1"/>
  <c r="G38"/>
  <c r="F38"/>
  <c r="E38"/>
  <c r="D38"/>
  <c r="D34" s="1"/>
  <c r="E36"/>
  <c r="H35"/>
  <c r="G35"/>
  <c r="F35"/>
  <c r="F34" s="1"/>
  <c r="E35"/>
  <c r="E34" s="1"/>
  <c r="D35"/>
  <c r="G34"/>
  <c r="E28"/>
  <c r="E29"/>
  <c r="H28"/>
  <c r="G28"/>
  <c r="F28"/>
  <c r="D28"/>
  <c r="E21"/>
  <c r="E20" s="1"/>
  <c r="H20"/>
  <c r="F20"/>
  <c r="D20"/>
  <c r="E19"/>
  <c r="E18"/>
  <c r="E17"/>
  <c r="E15" s="1"/>
  <c r="E16"/>
  <c r="H15"/>
  <c r="G15"/>
  <c r="F15"/>
  <c r="D15"/>
  <c r="E14"/>
  <c r="E13"/>
  <c r="E12"/>
  <c r="E11"/>
  <c r="E10"/>
  <c r="E9"/>
  <c r="H8"/>
  <c r="H7" s="1"/>
  <c r="G8"/>
  <c r="F8"/>
  <c r="D8"/>
  <c r="G7"/>
  <c r="E8" l="1"/>
  <c r="E7" s="1"/>
  <c r="E66"/>
  <c r="E62" s="1"/>
  <c r="F7"/>
  <c r="F51"/>
  <c r="H51"/>
  <c r="H6" s="1"/>
  <c r="D51"/>
  <c r="E52"/>
  <c r="E67"/>
  <c r="E82"/>
  <c r="E79" s="1"/>
  <c r="D7"/>
  <c r="F6" l="1"/>
  <c r="E51"/>
  <c r="E6" s="1"/>
  <c r="J372" i="12"/>
  <c r="J6" s="1"/>
  <c r="I131"/>
  <c r="I130"/>
  <c r="I129"/>
  <c r="I128"/>
  <c r="I127"/>
  <c r="I125"/>
  <c r="I124"/>
  <c r="I123"/>
  <c r="I122"/>
  <c r="I121"/>
  <c r="I120"/>
  <c r="I119"/>
  <c r="I118"/>
  <c r="I117"/>
  <c r="I116"/>
  <c r="I115"/>
  <c r="I114"/>
  <c r="I113"/>
  <c r="I112"/>
  <c r="I111"/>
  <c r="I110"/>
  <c r="I109"/>
  <c r="I108"/>
  <c r="I107"/>
  <c r="I284"/>
  <c r="I303" l="1"/>
  <c r="I302"/>
  <c r="I148"/>
  <c r="I149"/>
  <c r="I150"/>
  <c r="I151"/>
  <c r="I152"/>
  <c r="I153"/>
  <c r="I154"/>
  <c r="I155"/>
  <c r="I156"/>
  <c r="I157"/>
  <c r="I158"/>
  <c r="I159"/>
  <c r="I160"/>
  <c r="I162"/>
  <c r="I163"/>
  <c r="I164"/>
  <c r="I165"/>
  <c r="I171"/>
  <c r="I172"/>
  <c r="I173"/>
  <c r="I174"/>
  <c r="I175"/>
  <c r="I176"/>
  <c r="I177"/>
  <c r="I178"/>
  <c r="I182"/>
  <c r="I183"/>
  <c r="I184"/>
  <c r="I185"/>
  <c r="I186"/>
  <c r="I187"/>
  <c r="I188"/>
  <c r="I189"/>
  <c r="I190"/>
  <c r="I191"/>
  <c r="I192"/>
  <c r="I193"/>
  <c r="I194"/>
  <c r="I195"/>
  <c r="I196"/>
  <c r="I197"/>
  <c r="I198"/>
  <c r="I199"/>
  <c r="I200"/>
  <c r="I201"/>
  <c r="I202"/>
  <c r="I203"/>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4"/>
  <c r="I255"/>
  <c r="I257"/>
  <c r="I258"/>
  <c r="I259"/>
  <c r="I260"/>
  <c r="I261"/>
  <c r="I262"/>
  <c r="I263"/>
  <c r="I264"/>
  <c r="I265"/>
  <c r="I266"/>
  <c r="I267"/>
  <c r="I268"/>
  <c r="I269"/>
  <c r="I270"/>
  <c r="I271"/>
  <c r="I272"/>
  <c r="I273"/>
  <c r="I274"/>
  <c r="I275"/>
  <c r="I276"/>
  <c r="I277"/>
  <c r="I278"/>
  <c r="I279"/>
  <c r="I280"/>
  <c r="I283"/>
  <c r="I285"/>
  <c r="I286"/>
  <c r="I287"/>
  <c r="I288"/>
  <c r="I289"/>
  <c r="I290"/>
  <c r="I291"/>
  <c r="I292"/>
  <c r="I293"/>
  <c r="I294"/>
  <c r="I295"/>
  <c r="I296"/>
  <c r="I297"/>
  <c r="I298"/>
  <c r="I299"/>
  <c r="I300"/>
  <c r="I301"/>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4"/>
  <c r="I345"/>
  <c r="I346"/>
  <c r="I347"/>
  <c r="I348"/>
  <c r="I349"/>
  <c r="I350"/>
  <c r="I351"/>
  <c r="I352"/>
  <c r="I353"/>
  <c r="I361"/>
  <c r="I362"/>
  <c r="I363"/>
  <c r="I364"/>
  <c r="I365"/>
  <c r="I366"/>
  <c r="I367"/>
  <c r="I368"/>
  <c r="I369"/>
  <c r="I370"/>
  <c r="I371"/>
  <c r="I372"/>
  <c r="I373"/>
  <c r="I374"/>
  <c r="I375"/>
  <c r="I376"/>
  <c r="I377"/>
  <c r="I378"/>
  <c r="I379"/>
  <c r="I380"/>
  <c r="I381"/>
  <c r="I382"/>
  <c r="I383"/>
  <c r="I384"/>
  <c r="I385"/>
  <c r="I386"/>
  <c r="I147"/>
  <c r="I6" l="1"/>
</calcChain>
</file>

<file path=xl/sharedStrings.xml><?xml version="1.0" encoding="utf-8"?>
<sst xmlns="http://schemas.openxmlformats.org/spreadsheetml/2006/main" count="4775" uniqueCount="1538">
  <si>
    <t>项目类型</t>
  </si>
  <si>
    <t>二级项目类型</t>
  </si>
  <si>
    <t>项目子类型</t>
  </si>
  <si>
    <t>备注</t>
  </si>
  <si>
    <t>合计</t>
  </si>
  <si>
    <t>1.衔接资金</t>
  </si>
  <si>
    <t>产业发展</t>
  </si>
  <si>
    <t>生产项目</t>
  </si>
  <si>
    <t>种植业基地</t>
  </si>
  <si>
    <t>养殖业基地</t>
  </si>
  <si>
    <t>加工流通项目</t>
  </si>
  <si>
    <t>加工业</t>
  </si>
  <si>
    <t>市场建设和农村物流</t>
  </si>
  <si>
    <t>配套设施项目</t>
  </si>
  <si>
    <t>小型农田水利设施建设</t>
  </si>
  <si>
    <t>金融保险配套项目</t>
  </si>
  <si>
    <t>小额贷款贴息</t>
  </si>
  <si>
    <t>其他</t>
  </si>
  <si>
    <t>就业项目</t>
  </si>
  <si>
    <t>就业</t>
  </si>
  <si>
    <t>技能培训</t>
  </si>
  <si>
    <t>乡村建设行动</t>
  </si>
  <si>
    <t>农村道路建设（通村路、通户路、小型桥梁等）</t>
  </si>
  <si>
    <t>产业路、资源路、旅游路建设</t>
  </si>
  <si>
    <t>人居环境整治</t>
  </si>
  <si>
    <t>村容村貌提升</t>
  </si>
  <si>
    <t>农村公共服务</t>
  </si>
  <si>
    <t>项目管理费</t>
  </si>
  <si>
    <t>附件2</t>
  </si>
  <si>
    <t>项目编号</t>
  </si>
  <si>
    <t>项目名称
（自定义名称）</t>
  </si>
  <si>
    <t>项目摘要
（建设内容及
规模）</t>
  </si>
  <si>
    <t>项目实施地点</t>
  </si>
  <si>
    <t>项目预投资（万元）</t>
  </si>
  <si>
    <t>是否易地搬迁后扶项目</t>
  </si>
  <si>
    <t>受益
户数</t>
  </si>
  <si>
    <t>其中：扶持带动脱贫户户数</t>
  </si>
  <si>
    <t>绩效目标</t>
  </si>
  <si>
    <t>项目实施单位</t>
  </si>
  <si>
    <t>行业主管
部门</t>
  </si>
  <si>
    <t>镇/办</t>
  </si>
  <si>
    <t>村/社区</t>
  </si>
  <si>
    <t>2..其他整合资金</t>
  </si>
  <si>
    <t>3.其他</t>
  </si>
  <si>
    <t>王渠则镇</t>
  </si>
  <si>
    <t>否</t>
  </si>
  <si>
    <t>张家畔
街道</t>
  </si>
  <si>
    <t>张伙场村</t>
  </si>
  <si>
    <t>乡村振兴示范村项目</t>
  </si>
  <si>
    <t>水路畔便民服务中心</t>
  </si>
  <si>
    <t>水路畔村</t>
  </si>
  <si>
    <t>新桥农场</t>
  </si>
  <si>
    <t>王伙场分场</t>
  </si>
  <si>
    <t>2023年杨桥畔镇沙畔村市级乡村振兴示范村种植基地项目</t>
  </si>
  <si>
    <t>杨桥畔镇</t>
  </si>
  <si>
    <t>沙畔村</t>
  </si>
  <si>
    <t>项目建成后，村集体年增加收入20万元以上，引导带动杨桥畔周边群众发展高效农业。</t>
  </si>
  <si>
    <t>乡村振兴局</t>
  </si>
  <si>
    <t>龙洲镇</t>
  </si>
  <si>
    <t>青阳岔镇</t>
  </si>
  <si>
    <t>镇靖镇</t>
  </si>
  <si>
    <t>杨米涧镇</t>
  </si>
  <si>
    <t>王梁村</t>
  </si>
  <si>
    <t>红墩界镇</t>
  </si>
  <si>
    <t>天赐湾镇</t>
  </si>
  <si>
    <t>小河镇</t>
  </si>
  <si>
    <t>小河村</t>
  </si>
  <si>
    <t>海则滩镇</t>
  </si>
  <si>
    <t>东坑镇</t>
  </si>
  <si>
    <t>宁条梁镇</t>
  </si>
  <si>
    <t>天赐湾便民服务中心</t>
  </si>
  <si>
    <t>天赐湾村</t>
  </si>
  <si>
    <t>银湾村</t>
  </si>
  <si>
    <t>西园则村</t>
  </si>
  <si>
    <t>席麻湾镇</t>
  </si>
  <si>
    <t>蔡家峁村</t>
  </si>
  <si>
    <t>中山涧镇</t>
  </si>
  <si>
    <t>中山涧村</t>
  </si>
  <si>
    <t>2023年三岔渠便民服务中心旱作集成技术项目</t>
  </si>
  <si>
    <t>三岔渠便民服务中心</t>
  </si>
  <si>
    <t>伊当湾村</t>
  </si>
  <si>
    <t>全县</t>
  </si>
  <si>
    <t>2023年天赐湾镇银湾村市级乡村振兴示范村产业发展项目</t>
  </si>
  <si>
    <t>圈舍改造100户，维修蓄水池1座，新建节水蓄水池10个，发展庭院经济100户（红葱园、蔬菜园、果园等），硬化道路4公里</t>
  </si>
  <si>
    <t>带动230户农民直接增加收入，户均年增加收入1000元</t>
  </si>
  <si>
    <t>黄蒿界镇</t>
  </si>
  <si>
    <t>五合村</t>
  </si>
  <si>
    <t>2023年靖边县水路畔便民服务中心设施蔬菜项目</t>
  </si>
  <si>
    <t>水路畔村大跨度拱棚60亩</t>
  </si>
  <si>
    <t>提高农田生产力，打造南部山区高寒冷凉蔬菜基地，大幅度提高农民收入，每亩增收8000-10000元。</t>
  </si>
  <si>
    <t>2023年靖边县水路畔便服务中心西湾村种植基地建设</t>
  </si>
  <si>
    <t>种植基地井灌工程打井1眼，450米</t>
  </si>
  <si>
    <t>西湾村</t>
  </si>
  <si>
    <t>改善生产生活条件,增加50户群众人均纯收入，带动发展产业。</t>
  </si>
  <si>
    <t>大路沟便民服务中心</t>
  </si>
  <si>
    <t>黄蒿地台村</t>
  </si>
  <si>
    <t>2023年中山涧镇马家洼村大台组高标准农田建设项目</t>
  </si>
  <si>
    <t>马家洼村</t>
  </si>
  <si>
    <t>解决该村小组200亩旱地灌溉，帮助4户建档立卡户增产增收、生活条件改善等</t>
  </si>
  <si>
    <t>2023年宁条梁镇大滩村杂粮基地产业路项目</t>
  </si>
  <si>
    <t>大滩村</t>
  </si>
  <si>
    <t>带动15户建档立卡户发展产业，辐射村“三产”发展，促进周边群众年增收200元</t>
  </si>
  <si>
    <t>宋渠村</t>
  </si>
  <si>
    <t>集约化管理土地3000亩，提高水资源利用率30%以上，年增加收入50万元以上。</t>
  </si>
  <si>
    <t>2023年龙洲镇龙二村小型基础设施变压器改造项目</t>
  </si>
  <si>
    <t>315KW变压器1台，10KV70型号高压电缆300米，配电补偿柜1台，表计1套。</t>
  </si>
  <si>
    <t>龙二村</t>
  </si>
  <si>
    <t>进一步发展农旅融合产业，带动农户增加收入，户均增收200元。</t>
  </si>
  <si>
    <t>2023年龙洲镇龙一村小型公益类基础设施项目</t>
  </si>
  <si>
    <t>315KW变压器1台，高压线350米，10KV70型号高压电缆100米，配电补偿柜1台，表计1套。</t>
  </si>
  <si>
    <t>龙一村</t>
  </si>
  <si>
    <t>2023年宁条梁镇西园则村井灌项目</t>
  </si>
  <si>
    <t>高压线1.7公里，80千瓦变压器两台，更换37千瓦水泵两台，90#上水管530米，水泵电缆550米，110#地埋管线1500米及井房井台等配套设施</t>
  </si>
  <si>
    <t>该项目实施后慕山组现有22户300亩耕地灌溉得到有效解决，粮食产量进一步提升，年均增加收入10万元。</t>
  </si>
  <si>
    <t>2023年红墩界镇圪洞河村高抽灌溉管网配套工程</t>
  </si>
  <si>
    <t>圪洞河</t>
  </si>
  <si>
    <t>充分利用本村地表河道水库水资源优势，减少地下水开采，解决本村100户3000亩农田灌溉问题.</t>
  </si>
  <si>
    <t>2023年三岔渠便民服务中心曹崾崄村小型公益类电力改造项目</t>
  </si>
  <si>
    <t>在河口组张队安装50KVA1台、李队安装80KVA变压器1台，需架设高压线300米，低压线600米，铺设地埋管线5000米。</t>
  </si>
  <si>
    <t>曹崾崄村</t>
  </si>
  <si>
    <t>有效378户解决村民的生产用电问题，增加群众收入。</t>
  </si>
  <si>
    <t>新建冷库一座，交易市场一处，购买冷链车一辆，并配套市场内给排水、架设高压线、安装变压器，硬化入场道路等</t>
  </si>
  <si>
    <t>龙腰镇村</t>
  </si>
  <si>
    <t>发展特色种植业，户均年增加收入1000元</t>
  </si>
  <si>
    <t>2023年小河镇小河村高抽站基础设施项目</t>
  </si>
  <si>
    <t xml:space="preserve">在古峁组建高抽站1处，100方蓄水池1个，灌溉面积400亩，变压器一台及相关配套设施   </t>
  </si>
  <si>
    <t>发展水地400亩，受益群众30户，户均年增加收入1000元</t>
  </si>
  <si>
    <t>2023年杨米涧镇韩伙场村抽水站维修工程</t>
  </si>
  <si>
    <t>韩伙场村</t>
  </si>
  <si>
    <t>维修后将极大的解决143户农户灌溉难的问题，户均增加收入500元</t>
  </si>
  <si>
    <t>2023年镇靖镇四季果蔬现代农业产业园续建项目</t>
  </si>
  <si>
    <t>2022年一镇一园16*345米大跨度拱棚8座尾留工程；建设农耕体验园12亩。</t>
  </si>
  <si>
    <t>伙场坬村</t>
  </si>
  <si>
    <t>通过发展四季果蔬现代农业产业园，集体经济年增加收入20万元，持续带动周边脱贫户、监测对象及农户增加收入。</t>
  </si>
  <si>
    <t>2023年周河镇巡检司店坪组一镇一园生产生活道路</t>
  </si>
  <si>
    <t>硬化长2.5公里宽4米生产生活道路及边沟（2500米）</t>
  </si>
  <si>
    <t>周河镇</t>
  </si>
  <si>
    <t>巡检司</t>
  </si>
  <si>
    <t>2023年靖边县王渠则镇蔡家峁村马铃薯基地产业基地井灌工程</t>
  </si>
  <si>
    <t>改善生产生活条件,增加100户农民人均纯收入，带动发展产业。</t>
  </si>
  <si>
    <t>马季沟村</t>
  </si>
  <si>
    <t>海则滩村</t>
  </si>
  <si>
    <t>墩洼村</t>
  </si>
  <si>
    <t>畔沟便民服务中心</t>
  </si>
  <si>
    <t>畔沟二村</t>
  </si>
  <si>
    <t>高家沟便民服务中心</t>
  </si>
  <si>
    <t>阳畔村</t>
  </si>
  <si>
    <t>九里滩村</t>
  </si>
  <si>
    <t>峁涧村</t>
  </si>
  <si>
    <t>2023镇靖镇伙场洼村杜泊羊养殖推广项目</t>
  </si>
  <si>
    <t>购买白绒山羊公羊28只、母羊800只；萨福克种公羊4只，母羊75只</t>
  </si>
  <si>
    <t>通过发展杜泊羊养殖项目，持续带动周边脱贫户、监测对象及农户增加收入，年增加收入30万元，村集体年增加收入10万元。</t>
  </si>
  <si>
    <t>2023年席麻湾镇沙渠村基础设施养牛场项目</t>
  </si>
  <si>
    <t>沙渠村集体经济养牛场购买撒料机、饲料制备机、铲粪机各1台，建牛棚600平方米</t>
  </si>
  <si>
    <t>沙渠村</t>
  </si>
  <si>
    <t>发展壮大镇村集体经济，年增加收入8万元。</t>
  </si>
  <si>
    <t>2023年五里湾四咀村产业发展类基础设施硬化道路项目</t>
  </si>
  <si>
    <t>初塔村小组通村道路至村集体经济砖硬化道路1公里</t>
  </si>
  <si>
    <t>五里湾便民服务中心</t>
  </si>
  <si>
    <t>四咀村</t>
  </si>
  <si>
    <t>改善406户群众外出条件</t>
  </si>
  <si>
    <t>2023年中山涧镇李家峁村肉牛养殖示范园设施建设</t>
  </si>
  <si>
    <t>新建化粪池一座，为牛棚四周安装保暖采光板670平方米（含门）</t>
  </si>
  <si>
    <t>李家峁村</t>
  </si>
  <si>
    <t>进一步发展壮大集体经济，推动全县肉牛养殖产业的发展，村集体经济年增加收入3万元。</t>
  </si>
  <si>
    <t>2023年天赐湾便民服务中心墩洼村集体经济青贮窖项目</t>
  </si>
  <si>
    <t>建青贮池1座（长20米，宽9.7米，高1.8米）</t>
  </si>
  <si>
    <t>2023三岔渠便民服务中心曹崾崄村小型公益类基础设施</t>
  </si>
  <si>
    <t>草粉厂安装100KVA变压器1台，需架设高压线500米，低压线900米，铺设地埋管线5000米。</t>
  </si>
  <si>
    <t>2023年杨桥畔杨二村集体经济项目</t>
  </si>
  <si>
    <t>新打及配套深井1眼，安装200KVA变压器1台，平整场地15亩，垫土和砂砾石硬化15亩，建餐饮等经营场所500平方米。</t>
  </si>
  <si>
    <t>杨二村</t>
  </si>
  <si>
    <t>利用现有的园区区位优势，年增加集体经济收入20万元。</t>
  </si>
  <si>
    <t>2023年东坑镇宋渠村市级乡村振兴示范村农贸中心项目</t>
  </si>
  <si>
    <t>改造307国道旁集体房间38间，打造农贸中心，做本村特色农产品展销室及农村供销社</t>
  </si>
  <si>
    <t>提升本村商贸服务形象，为周围村民提供便利的农副产品购销及日用品购买途径，满足日常生活所需。</t>
  </si>
  <si>
    <t>2023年靖边县小额信贷贴息贷款</t>
  </si>
  <si>
    <t>靖边县小额信贷贴息贷款，预计为低收入群体1000万元的贷款进行贴息。</t>
  </si>
  <si>
    <t>解决300户脱贫户的发展产业短缺资金问题，预计户均增收200元。</t>
  </si>
  <si>
    <t>2023年度全县44个扶贫互助协会借款贴息</t>
  </si>
  <si>
    <t>全县44个扶贫互助协会中200户脱贫户和监测户借款贴补利息</t>
  </si>
  <si>
    <t>涉及14个乡镇</t>
  </si>
  <si>
    <t>涉及44个协会</t>
  </si>
  <si>
    <t>解决200户脱贫户的发展产业短缺资金问题，预计户均增收200元。</t>
  </si>
  <si>
    <t>2023年青阳岔镇青阳岔乡村振兴巩固提升村果园基地配套项目</t>
  </si>
  <si>
    <t>青阳岔村</t>
  </si>
  <si>
    <t>增加村集体年收入3万元，其中涉及脱贫户8户17人</t>
  </si>
  <si>
    <t>马铃薯基地井灌工程，建50方蓄水池1座</t>
  </si>
  <si>
    <t>2023年红墩界镇白城则村电力基础设施</t>
  </si>
  <si>
    <t>安装100kvA变压器1台，改造高压线6公里</t>
  </si>
  <si>
    <t>白城则村</t>
  </si>
  <si>
    <t>带动5户建档立卡户189户农户发展产业电力短缺，户年增加收入500元。</t>
  </si>
  <si>
    <t>2023年高家沟便民服务中心常塔村电力设施变压器项目</t>
  </si>
  <si>
    <t>常塔小组安装100kw变压器1台。</t>
  </si>
  <si>
    <t>常塔村</t>
  </si>
  <si>
    <t>为46户村民生产提供电力保障。</t>
  </si>
  <si>
    <t>2023年镇靖镇大岔村变压器更换工程</t>
  </si>
  <si>
    <t>大岔村张山小组、米渠小组、大岔组更换50kva变压器3台</t>
  </si>
  <si>
    <t>大岔村</t>
  </si>
  <si>
    <t>解决452户灌溉用电问题，提高产量，户均增加农民收入200元。</t>
  </si>
  <si>
    <t>西桥界村</t>
  </si>
  <si>
    <t>2023年张家畔街道新伙场村变压器项目</t>
  </si>
  <si>
    <t>三组变压器增容315KW一台</t>
  </si>
  <si>
    <t>新伙场村</t>
  </si>
  <si>
    <t>解决农户机井灌溉电力短缺问题，户均年增加收入500元</t>
  </si>
  <si>
    <t>2023年东坑镇东坑村羊子交易市场道路基础设施建设项目</t>
  </si>
  <si>
    <t>砸砖硬化羊子交易市场基础设施场地、道路18000㎡。</t>
  </si>
  <si>
    <t>东坑村</t>
  </si>
  <si>
    <t>改善集体经济基础设施，服务集体经济，壮大集体经济，预计年增加收入20万元</t>
  </si>
  <si>
    <t>红石湾</t>
  </si>
  <si>
    <t>解决1200亩灌溉，125户农民年收入增加1000元</t>
  </si>
  <si>
    <t>赵庄村</t>
  </si>
  <si>
    <t>2023年度高家沟便民服务中心高峰村高标准农田配套设施</t>
  </si>
  <si>
    <t>安置80kv变压器一台，1.5km高压线，2200米管网</t>
  </si>
  <si>
    <t>高峰村</t>
  </si>
  <si>
    <t>达连沟村小组300亩旱地变为水地，每亩增收500元</t>
  </si>
  <si>
    <t>2023杨桥畔镇阳周村灌溉机井电力改造项目</t>
  </si>
  <si>
    <t>灌溉机井低压线电力改造8公里</t>
  </si>
  <si>
    <t>阳周村</t>
  </si>
  <si>
    <t>解决949户机井灌溉电力短缺问题，户均年增加收入500元</t>
  </si>
  <si>
    <t>2023镇靖镇镇靖村电力改造项目</t>
  </si>
  <si>
    <t>安装50Kva变压器1台，高压线1.2公里，地埋线路100米，建井台1座，更换配套32方水泵130管子，铺设110#节水灌溉管网6600米。</t>
  </si>
  <si>
    <t>镇靖村</t>
  </si>
  <si>
    <t>解决336户灌溉用电问题，提高产量，户均增加农民收入200元。</t>
  </si>
  <si>
    <t>2023年新城便民服务中心新城村罗家窑小杂粮基地高抽站项目目</t>
  </si>
  <si>
    <t>罗家窑小杂粮基地安装50KW变压器一台、管网3000米，抽水设备1套等设施</t>
  </si>
  <si>
    <t>新城便民服务中心</t>
  </si>
  <si>
    <t>新城村</t>
  </si>
  <si>
    <t>解决24户300亩土地浇灌问题，促进农民增收。</t>
  </si>
  <si>
    <t>官城村</t>
  </si>
  <si>
    <t>解决315户灌溉水渠短缺问题，户均年增加收入500元</t>
  </si>
  <si>
    <t>2023年宁条梁镇柳一村冯园则组产业路项目</t>
  </si>
  <si>
    <t>硬化4m*2.5km砖砸路厚0.12米</t>
  </si>
  <si>
    <t>柳一村</t>
  </si>
  <si>
    <t>带动13户建档立卡户发展产业，辐射村“三产”发展，促进周边群众年增收200元</t>
  </si>
  <si>
    <t>2023年宁条梁镇柳二村道路硬化</t>
  </si>
  <si>
    <t>砖硬化道路1.8公里，宽4米，厚0.12米</t>
  </si>
  <si>
    <t>柳二村</t>
  </si>
  <si>
    <t>带动9户建档立卡户发展产业，辐射村“三产”发展，促进周边群众年增收200元</t>
  </si>
  <si>
    <t>2023年宁条梁镇尚德村电网升级项目</t>
  </si>
  <si>
    <t>尚德村</t>
  </si>
  <si>
    <t>解决40户230人种植灌溉用电困难的问题</t>
  </si>
  <si>
    <t>2023年三岔渠便民服务中心大阳湾村井灌工程</t>
  </si>
  <si>
    <t>在新窑洼已打机井处铺设灌溉网1.2km，焦家峁已打2口井处铺设管网1.5km。</t>
  </si>
  <si>
    <t>大阳湾村</t>
  </si>
  <si>
    <t>有效解决29户村民的群众增收问题</t>
  </si>
  <si>
    <t>2023年龙洲镇龙一村产业发展类基础设施项目</t>
  </si>
  <si>
    <t>李家渠、庙渠铺设110#地埋灌溉管网6.5公里</t>
  </si>
  <si>
    <t>149</t>
  </si>
  <si>
    <t>发展李家渠、庙渠300余亩水浇地，解决两个村小组149户农户及17户建档立卡户种植条件，实现农业增收。</t>
  </si>
  <si>
    <t>带动630户农户提升致富能力，发展产业致富，户均增收200元。</t>
  </si>
  <si>
    <t>2023年镇靖镇芦东村组道路硬化</t>
  </si>
  <si>
    <t>铺设二道沟至三道沟2公里4米宽砖匝路，建过水桥1座。</t>
  </si>
  <si>
    <t>芦东村</t>
  </si>
  <si>
    <t>解决90户村民生产生活道路出行安全</t>
  </si>
  <si>
    <t>乡村建设项目</t>
  </si>
  <si>
    <t>2023年杨米涧镇关草涧村道路</t>
  </si>
  <si>
    <t>砖硬化道路长2公里，宽4米，厚0.12米</t>
  </si>
  <si>
    <t>关草涧村</t>
  </si>
  <si>
    <t>2023年新桥农场王伙场分场基础设施硬化道路项目</t>
  </si>
  <si>
    <t>新铺设砸砖路550米（沙灰处理），宽4米，厚0.12米</t>
  </si>
  <si>
    <t>解决20户群众生产生活出行</t>
  </si>
  <si>
    <t>2023年张家畔街道新伙场村道路硬化项目</t>
  </si>
  <si>
    <t>解决121户村民生产生活出行道路问题，户均年增加收入200元</t>
  </si>
  <si>
    <t>2023年张家畔街道新伙场村玉米基地道路硬化项目</t>
  </si>
  <si>
    <t>砖道路硬化0.45公里，宽5米，厚0.12米</t>
  </si>
  <si>
    <t>2023年海则滩镇海则滩村生产生活道路硬化项目</t>
  </si>
  <si>
    <t>砖砸道路硬化长4公里，宽3.5米，厚0.12米；长150米，宽5米，厚0.12米</t>
  </si>
  <si>
    <t>2023年高家沟便民服务中心阳畔村硬化道路项目</t>
  </si>
  <si>
    <t>生产道路硬化高家沟小组3.5公里，宽4米，厚0.12米。</t>
  </si>
  <si>
    <t>2023年畔沟便民服务中心畔沟二村小型公益类基础设施硬化（砖砸）道路项目</t>
  </si>
  <si>
    <t>砖砸路2.2公里，宽3.5米，厚0.12米,边沟1公里</t>
  </si>
  <si>
    <t>解决230户村民生产生活出行道路问题，户均年增加收入200元</t>
  </si>
  <si>
    <t>2023畔沟便民服务中心畔沟三村小型公益类基础设施硬化（砖砸）道路项目</t>
  </si>
  <si>
    <t>砖砸路2.5公里，宽3米，厚0.12米,边沟1公里</t>
  </si>
  <si>
    <t>畔沟三村</t>
  </si>
  <si>
    <t>解决382户村民生产生活出行道路问题，户均年增加收入200元</t>
  </si>
  <si>
    <t>2023黄蒿界镇五合村村产业发展类基础设施项目</t>
  </si>
  <si>
    <t>砖硬化五合村前河小组至海生渠小组道路5.5公里，宽3米，厚0.12米</t>
  </si>
  <si>
    <t>解决165户村民生产生活出行道路问题。</t>
  </si>
  <si>
    <t>2023杨桥畔镇九里滩村道路硬化项目</t>
  </si>
  <si>
    <t>混凝土道路0.5公里，宽4米，厚0.2米</t>
  </si>
  <si>
    <t>解决124户村民生产生活出行道路问题，户均年增加收入200元</t>
  </si>
  <si>
    <t>2023杨桥畔镇阳周村道路硬化项目</t>
  </si>
  <si>
    <t>砖硬化道路3公里，宽3米，厚0.12米</t>
  </si>
  <si>
    <t>解决949户村民生产生活出行道路问题，户均年增加收入200元</t>
  </si>
  <si>
    <t>砖硬化道路2公里，宽4米，厚0.12米</t>
  </si>
  <si>
    <t>芦西村</t>
  </si>
  <si>
    <t>大沟村</t>
  </si>
  <si>
    <t>2023年席麻湾镇西高峁村道路硬化项目</t>
  </si>
  <si>
    <t>西高峁村</t>
  </si>
  <si>
    <t>席麻湾村</t>
  </si>
  <si>
    <t>改善村民生产生活条件，方便160户农户出行。</t>
  </si>
  <si>
    <t>2023年天赐湾镇峁涧村张山小组电力基础设施建设项目</t>
  </si>
  <si>
    <t>架设高压线1公里，安装80变压器1台，更换输水管网2000米</t>
  </si>
  <si>
    <t>改善100亩灌溉用地电力短缺问题，年均户增加收入1000元以上。</t>
  </si>
  <si>
    <t>2023年大路沟便民服务中心黄蒿地台村硬化道路项目</t>
  </si>
  <si>
    <t>砖匝路道路硬化3公里，宽4米，厚0.12米，边沟2.5公里</t>
  </si>
  <si>
    <t>方便67户群众生产生活条件</t>
  </si>
  <si>
    <t>2023年王渠则镇蔡家峁村硬化道路项目</t>
  </si>
  <si>
    <t>东胜小组砖砸路3.1公里，宽4米，厚0.12米。</t>
  </si>
  <si>
    <t>通过道路硬化，改善22户群众的出行条件</t>
  </si>
  <si>
    <t>2023年王渠则镇胶泥湾村硬化道路项目</t>
  </si>
  <si>
    <t>砖匝硬化路2公里，宽4米，厚0.12米，挡水墙1公里</t>
  </si>
  <si>
    <t>胶泥湾村</t>
  </si>
  <si>
    <t>通过道路硬化，改善94户群众出行条件</t>
  </si>
  <si>
    <t>2023年杨米涧镇兴和村文冠果基地硬化道路项目</t>
  </si>
  <si>
    <t>砖硬化尚庄湾村小组产业道路长2.5公里，宽4米，厚0.12米。</t>
  </si>
  <si>
    <t>兴和村</t>
  </si>
  <si>
    <t>解决73户村民发展文冠果产业道路短缺问题，户均年增加收入500元</t>
  </si>
  <si>
    <t>2023年杨米涧镇韩伙场村生产道路项目（乡村振兴示范村项目）</t>
  </si>
  <si>
    <t>墩湾、瓦窑湾、西坑、韩伙场四个村小组，六段生产生活道路长5公里，宽3.5米，厚0.12米砖匝路。</t>
  </si>
  <si>
    <t>解决318户村民生产生活出行道路问题，户均年增加收入200元</t>
  </si>
  <si>
    <t>2023年黄蒿界镇马季沟村产业发展类基础设施硬化导流项目</t>
  </si>
  <si>
    <t>砖硬化道路2公里，宽4米，厚0.12米，排水涵洞3个</t>
  </si>
  <si>
    <t>解决18户村民生产生活出行道路问题，户均年增加收入200元</t>
  </si>
  <si>
    <t>2023黄蒿界镇大界村产业发展类基础设施项目</t>
  </si>
  <si>
    <t>大界村</t>
  </si>
  <si>
    <t>解决159户村民生产生活出行道路问题，户均年增加收入200元</t>
  </si>
  <si>
    <t>2023龙洲镇龙二村村组道路</t>
  </si>
  <si>
    <t>前庄、上硷等村组道路2.5公里，宽4米，厚0.12米</t>
  </si>
  <si>
    <t>提升村容村貌，改善210户群众生产、出行条件</t>
  </si>
  <si>
    <t>柳三村</t>
  </si>
  <si>
    <t>2023年小河镇小河村陆家沟至村委道路项目</t>
  </si>
  <si>
    <t>陆家沟至村委砸砖路3公里，宽4米，厚0.12米</t>
  </si>
  <si>
    <t>解决45户群众出行困难问题，其中脱贫户5户，户均增加收入200元</t>
  </si>
  <si>
    <t>北环路500米，朱家湾道路250米，圪崂泉小组路800米，土桥小组路1000米，遗留断头路300米，共计2.85千米</t>
  </si>
  <si>
    <t>解决周边农户及游客出行拥堵问题，且扩大集中框架，提升村貌。</t>
  </si>
  <si>
    <t>2023镇靖镇伙场坬村生产道路</t>
  </si>
  <si>
    <t>砖硬化道路2公里，宽4米，厚0.12米。</t>
  </si>
  <si>
    <t>方便10户村民出行解决生产运输难的问题。</t>
  </si>
  <si>
    <t>2023镇靖镇伙场坬村王台小组到邵台小组道路</t>
  </si>
  <si>
    <t>砖硬化道路4公里，宽4米，厚0.12米。</t>
  </si>
  <si>
    <t>2023年席麻湾镇高渠村道路硬化项目</t>
  </si>
  <si>
    <t>高渠村</t>
  </si>
  <si>
    <t>2023年王渠则镇西桥界村道路硬化项目</t>
  </si>
  <si>
    <t>西桥界</t>
  </si>
  <si>
    <t>解决162户村民生产生活出行道路问题，户均年增加收入200元</t>
  </si>
  <si>
    <t>农村基础设施</t>
  </si>
  <si>
    <t>东坪村</t>
  </si>
  <si>
    <t>乔沟湾村</t>
  </si>
  <si>
    <t>寺台村</t>
  </si>
  <si>
    <t>长胜村</t>
  </si>
  <si>
    <t>枣刺梁村</t>
  </si>
  <si>
    <t>2023年张家畔街道瓦房村幸福巷水泥路硬化项目</t>
  </si>
  <si>
    <t>硬化幸福巷路，长700米宽6米</t>
  </si>
  <si>
    <t>瓦房村</t>
  </si>
  <si>
    <t>方便392户村民生产出行</t>
  </si>
  <si>
    <t>2023镇靖镇镇靖村道路项目</t>
  </si>
  <si>
    <t>硬化道路2100平方米（含土方工程）</t>
  </si>
  <si>
    <t>2023年宁条梁镇西园则村生产道路硬化</t>
  </si>
  <si>
    <t>冯瑶、梁山组2公里，叶园则0.5公里</t>
  </si>
  <si>
    <t>带动28户建档立卡户发展产业，辐射村“三产”发展，促进周边群众增收</t>
  </si>
  <si>
    <t>2023年王渠则镇西桥界村人居环境整治</t>
  </si>
  <si>
    <t>公路两旁水沟维修1.5公里</t>
  </si>
  <si>
    <t>保护公路质量，增加使用年限，提高307户群众生活质量</t>
  </si>
  <si>
    <t>羊羔山村</t>
  </si>
  <si>
    <t>2023年靖边县三岔渠便民服务中心大阳湾村道路工程</t>
  </si>
  <si>
    <t>硬化道路0.5公里,宽4米,厚0.12米</t>
  </si>
  <si>
    <t>改善39户农户出行条件</t>
  </si>
  <si>
    <t>2023年张家畔镇张伙场村市级乡村振兴示范村产业道路项目</t>
  </si>
  <si>
    <t>新建村组道路4公里，宽5米，厚0.12米</t>
  </si>
  <si>
    <t>预计带动受益周边611户群众，脱贫户（含监测户）共7户，增加村民收入每户500元左右。</t>
  </si>
  <si>
    <t>2023年靖边县扶贫资产后续管护资金</t>
  </si>
  <si>
    <t>扶贫资产后续管护资金</t>
  </si>
  <si>
    <t>提高扶贫资产运行质量</t>
  </si>
  <si>
    <t>2023镇靖镇人居环境整治</t>
  </si>
  <si>
    <t>购买垃圾箱20个；并对伙场坬村人居环境进行改造提升。</t>
  </si>
  <si>
    <t>改善目前卫生条件，美化环境减少疾病传播，提升农民幸福感。</t>
  </si>
  <si>
    <t>2023年席麻湾镇交易市场建设项目</t>
  </si>
  <si>
    <t>羊圈湾村</t>
  </si>
  <si>
    <t>建成交易市场1处，为40余户摊贩及8000村民提供货物交易服务</t>
  </si>
  <si>
    <t>2023年天赐湾镇银湾村市级乡村振兴示范村乡村治理项目</t>
  </si>
  <si>
    <t>混凝土硬化道路10000平方米，安装太阳能路灯100盏，改厕180户，公厕1座，风貌改造100户及人居环境整治</t>
  </si>
  <si>
    <t>改善605户村民的生活条件。</t>
  </si>
  <si>
    <t>2023年青阳岔镇青阳岔乡村振兴巩固提升村环境整治项目</t>
  </si>
  <si>
    <t xml:space="preserve">人居环境整治村容村貌提升307国道两旁硬化4km15万、垃圾分类设施3.8万、亮化景观灯50盏15万、农贸市场新建排洪设施5万、雨污水管道维修1km5万、沿街墙体美化80米5万 </t>
  </si>
  <si>
    <t>极大的提升青阳岔村人居环境。涉及300户1000人其中脱贫户8户17人</t>
  </si>
  <si>
    <t>2023年席麻湾镇街道美化项目</t>
  </si>
  <si>
    <t>2023年天赐湾镇乔沟湾村乡村振兴巩固村基础设施项目</t>
  </si>
  <si>
    <t>乔沟湾村集镇街道新铺设污水管网450米，其中：80厘米管径长96米，63厘米管径长232米，50厘米管径长127米；检查井25个。</t>
  </si>
  <si>
    <t>解决乔沟湾村集镇街道的污水排放问题，改善178户724人村民的生产生活条件。</t>
  </si>
  <si>
    <t>公共照明</t>
  </si>
  <si>
    <t>村内各巷道安装路灯150盏</t>
  </si>
  <si>
    <t>2023年海则滩镇海则滩村小型公益类基础设施项目</t>
  </si>
  <si>
    <t>安装路灯130盏</t>
  </si>
  <si>
    <t>方便124户农户方便出行</t>
  </si>
  <si>
    <t>2023年黄蒿界镇五合村太阳能路灯项目</t>
  </si>
  <si>
    <t>安装路灯100盏</t>
  </si>
  <si>
    <t>方便189户村民生产出行</t>
  </si>
  <si>
    <t>2023年宁条梁镇柳三村小型基础设施项目</t>
  </si>
  <si>
    <t>2023年张家畔镇张伙场村村容村貌提升项目</t>
  </si>
  <si>
    <t>安装太阳能路灯200盏，变压器10台地，人居环境整治</t>
  </si>
  <si>
    <t>2023年张家畔街道张伙场产业道路项目</t>
  </si>
  <si>
    <t>预计带动受益周边611户群众，脱贫户（含监测户）共7户，增加村民收入每户200元左右。</t>
  </si>
  <si>
    <t>胶泥湾村村集体经济变压器一台，高压线300余米。</t>
  </si>
  <si>
    <t>壮大村级集体经济，增加群众收入</t>
  </si>
  <si>
    <t>镇靖镇伙场坬村村小组道路亮化</t>
  </si>
  <si>
    <t>亮化全村8公里通组道路</t>
  </si>
  <si>
    <t>方便村民出行安全</t>
  </si>
  <si>
    <t>瓦窑圪洞小组道路硬化</t>
  </si>
  <si>
    <t>在伙场坬小组圪洞小组硬化1.5公里，（有土方）</t>
  </si>
  <si>
    <t>解决群众生产生活出现困难</t>
  </si>
  <si>
    <t>垃圾清运车</t>
  </si>
  <si>
    <t>购买垃圾清运车1辆</t>
  </si>
  <si>
    <t>清运垃圾整洁村庄</t>
  </si>
  <si>
    <t>2023杨桥畔镇沙畔村道路硬化项目</t>
  </si>
  <si>
    <t>解决81户村民生产生活出行道路问题</t>
  </si>
  <si>
    <t>产业发展</t>
    <phoneticPr fontId="11" type="noConversion"/>
  </si>
  <si>
    <t>2023年东坑镇伊当湾村人居环境整治项目</t>
  </si>
  <si>
    <t>道路两侧硬化及绿化588米</t>
  </si>
  <si>
    <t>改善115户村民生产生活条件</t>
  </si>
  <si>
    <t>车路壕村</t>
  </si>
  <si>
    <t>在中山涧村新建公共卫生厕所1座，建筑面积32平方米。</t>
  </si>
  <si>
    <t>村组道路建设1.3公里（3.5米宽，边沟500米）</t>
  </si>
  <si>
    <t>农村供水保障建设</t>
  </si>
  <si>
    <t>2023年席麻湾镇沙渠村供水工程</t>
  </si>
  <si>
    <t>沙渠吴坨组上水管200米，电缆线210米，管网2600米</t>
  </si>
  <si>
    <t>改善并解决87户348人的饮水安全问题其中脱贫户13户41人</t>
  </si>
  <si>
    <t>靖边县城乡供水安全服务中心</t>
  </si>
  <si>
    <t>靖边县水利局</t>
  </si>
  <si>
    <t>2023年水路畔便民服务中心沙洼沟村供水工程</t>
  </si>
  <si>
    <t>更换潜水泵1台、维修水厂</t>
  </si>
  <si>
    <t>沙洼沟村</t>
  </si>
  <si>
    <t>改善并解决35户139人的饮水安全问题，其中脱贫户6户24人</t>
  </si>
  <si>
    <t>2023年中山涧镇中山涧村供水工程</t>
  </si>
  <si>
    <t>维修蓄水池，更换主管网1500米，闸阀井及配套设施</t>
  </si>
  <si>
    <t>改善并解决50户196人的饮水安全问题，其中脱贫户3户10人</t>
  </si>
  <si>
    <t>2023年中山涧镇李家峁村供水工程</t>
  </si>
  <si>
    <t>水源井1眼、潜水泵1台、输水管网、管理房及配套设施</t>
  </si>
  <si>
    <t>改善并解决38户208人的饮水安全问题其中脱贫户9户26人</t>
  </si>
  <si>
    <t>2023年东坑镇东坑镇政府供水工程</t>
  </si>
  <si>
    <t>管网1000米、11千瓦增压泵一台</t>
  </si>
  <si>
    <t>改善并解决150户570人的饮水安全问题其中脱贫户20户42人</t>
  </si>
  <si>
    <t>2023年畔沟便民服务中心畔沟一村供水工程</t>
  </si>
  <si>
    <t>50吨蓄水池1座，围栏32米，配电房1间，管网2000米及配套设施</t>
  </si>
  <si>
    <t>畔沟一村</t>
  </si>
  <si>
    <t>改善并解决64户159人的饮水安全问题其中脱贫户1户2人</t>
  </si>
  <si>
    <t>2023年中山涧镇马场村供水工程</t>
  </si>
  <si>
    <t>50m³水塔维修，更换水泵及泵管一套，更换电缆200米、30m³水塔维修，更换水泵及泵管一套，更换电缆200米。</t>
  </si>
  <si>
    <t>马场村</t>
  </si>
  <si>
    <t>改善并解决143户486人的饮水安全问题，其中脱贫户12户49人</t>
  </si>
  <si>
    <t>2023年海则滩镇海则滩村供水工程</t>
  </si>
  <si>
    <t>水塔1座，管网1800米，维修蓄水池1座，自动上水系统2套，增压泵2套及配套</t>
  </si>
  <si>
    <t>改善并解决67户235人的饮水安全问题，其中脱贫户2户7人</t>
  </si>
  <si>
    <t>2023年红墩界镇长胜供水工程</t>
  </si>
  <si>
    <t>水源井1眼、水泵1台、配电房1间、井坑1座、低压线300米及配套设施</t>
  </si>
  <si>
    <t>改善并解决35户125人的饮水安全问题，其中脱贫户1户3人</t>
  </si>
  <si>
    <t>2023年新城便民服务中心张天赐村供水工程</t>
  </si>
  <si>
    <t>建蓄水池2座，配电房1间，低压线300米，铺设管网700米，水泵1台、高压线400米、50变压器1台</t>
  </si>
  <si>
    <t>张天赐村</t>
  </si>
  <si>
    <t>改善并解决29户的饮水安全问题，其中脱贫户1户</t>
  </si>
  <si>
    <t>2023年张家畔街道办林家湾村供水工程</t>
  </si>
  <si>
    <t>维修水厂1座、铺设管网1600米</t>
  </si>
  <si>
    <t>林家湾村</t>
  </si>
  <si>
    <t>改善并解决121户493人的饮水安全问题其中脱贫户2户11人</t>
  </si>
  <si>
    <t>2023年周河镇饮马坡村供水工程</t>
  </si>
  <si>
    <t>浅层水源井10眼</t>
  </si>
  <si>
    <t>饮马坡村</t>
  </si>
  <si>
    <t>改善并解决10户40人的饮水安全问题其中脱贫户1户2人</t>
  </si>
  <si>
    <t>2023年周河镇红柳沟供水工程</t>
  </si>
  <si>
    <t>浅层水源井7眼</t>
  </si>
  <si>
    <t>红柳沟村</t>
  </si>
  <si>
    <t>改善并解决7户28人的饮水安全问题其中脱贫户1户3人</t>
  </si>
  <si>
    <t>2023年宁条梁镇老庄村供水工程</t>
  </si>
  <si>
    <t>蓄水池1座，铺设自来水管网2000米、闸阀井4个</t>
  </si>
  <si>
    <t>老庄村</t>
  </si>
  <si>
    <t>改善并解决56户451人的饮水安全问题其中脱贫户7户26人</t>
  </si>
  <si>
    <t>2023年王渠则镇胶泥湾村供水工程</t>
  </si>
  <si>
    <t>新建1座50m³水塔并铺设上下水管网1000米及检测井1个，新增增压泵1个</t>
  </si>
  <si>
    <t>改善并解决23户121人的饮水安全问题其中脱贫户4户16人</t>
  </si>
  <si>
    <t>2023年天赐湾镇乔沟湾村供水工程</t>
  </si>
  <si>
    <t>水源井1眼、潜水泵1台30方蓄水池1座，井坑1个，管网3500米，维修水塔1座</t>
  </si>
  <si>
    <t>改善并解决306户806人的饮水安全问题其中脱贫户7户21人</t>
  </si>
  <si>
    <t>2023年天赐湾便民服务中心天赐湾村供水工程</t>
  </si>
  <si>
    <t>80吨蓄水池1座、管网1800米，维修配电房1间，路面拆除及恢复1200米及配套设施</t>
  </si>
  <si>
    <t>改善并解决40户160人的饮水安全问题其中脱贫户2户6人</t>
  </si>
  <si>
    <t>2023年中山涧镇五道沟村供水工程</t>
  </si>
  <si>
    <t>五道沟村</t>
  </si>
  <si>
    <t>改善并解决183户480人的饮水安全问题，其中脱贫户8户24人</t>
  </si>
  <si>
    <t>2023年海则滩镇长城村供水工程</t>
  </si>
  <si>
    <t>水源井1眼、蓄水池1座、管网2400米，井坑1个，低压线80米</t>
  </si>
  <si>
    <t>长城村</t>
  </si>
  <si>
    <t>改善并解决87户443人的饮水安全问题，其中脱贫户8户30人</t>
  </si>
  <si>
    <t>2023年红墩界镇王家坬供水工程</t>
  </si>
  <si>
    <t>水源井1眼，蓄水池1座，配电房1间，院墙1处，管网3.5km，及配套工程</t>
  </si>
  <si>
    <t>王家坬村</t>
  </si>
  <si>
    <t>改善并解决115户420人的饮水安全问题，其中脱贫户11户20人</t>
  </si>
  <si>
    <t>2023年杨桥畔镇沙石峁供水工程</t>
  </si>
  <si>
    <t>水源井1眼，水塔1座、院墙、井坑1个、配电房1间、管网2100米及配套工程</t>
  </si>
  <si>
    <t>沙石峁村</t>
  </si>
  <si>
    <t>解决并改善46户240人的饮水安全问题，其中脱贫户2户3人。</t>
  </si>
  <si>
    <t>2023年王渠则镇长渠沟村维修养护工程</t>
  </si>
  <si>
    <t>维修200QJ10-540潜水泵一套</t>
  </si>
  <si>
    <t>长渠沟村</t>
  </si>
  <si>
    <t>改善并解决132户453人的饮水安全问题其中脱贫户5户19人</t>
  </si>
  <si>
    <t>2023年周河镇东坪村供水工程</t>
  </si>
  <si>
    <t>浅层水源井20眼（江寺、前善沟）</t>
  </si>
  <si>
    <t>改善并解决20户90人的饮水安全问题其中脱贫户1户5人</t>
  </si>
  <si>
    <t>2023年龙洲镇坪庄村供水工程</t>
  </si>
  <si>
    <t>30吨水塔1座，配电房2间，院墙16*17米，井坑1个，管网2500米及配套设施</t>
  </si>
  <si>
    <t>坪庄村</t>
  </si>
  <si>
    <t>改善并解决36户206人的饮水安全问题其中脱贫户5户21人</t>
  </si>
  <si>
    <t>2023年席麻湾镇席麻湾村张家湾供水工程</t>
  </si>
  <si>
    <t>水源井1眼、蓄水池1座、管网800米及配套</t>
  </si>
  <si>
    <t>改善并解决32户198人的饮水安全问题，其中脱贫户1户2人</t>
  </si>
  <si>
    <t>2023年高家沟便民服务中心高峰村供水工程</t>
  </si>
  <si>
    <t>管网800米，闸阀井1个</t>
  </si>
  <si>
    <t>改善并解决43户220人的饮水安全问题，其中脱贫户5户21人</t>
  </si>
  <si>
    <t>2023年黄蒿界镇马季沟村供水工程</t>
  </si>
  <si>
    <t>水源井1眼，低压线200米、管网100米，井坑1个，维修水塔1座，</t>
  </si>
  <si>
    <t>改善并解决35户200人的饮水安全问题，其中脱贫户2户8人</t>
  </si>
  <si>
    <t>2023年周河镇红柳沟村供水工程</t>
  </si>
  <si>
    <t>新建30m³蓄水池1座、井坑1座、闸阀井3个、更换泵管450米、电缆线1500米、管网1200米、配电柜2套及配套设施</t>
  </si>
  <si>
    <t>巡检司村</t>
  </si>
  <si>
    <t>改善并解决62户243人的饮水安全问题，其中脱贫户1户3人</t>
  </si>
  <si>
    <t>2023年红墩界镇尔德井村供水工程</t>
  </si>
  <si>
    <t>蓄水池1座、井坑、管网700米及配套设施</t>
  </si>
  <si>
    <t>尔德井村</t>
  </si>
  <si>
    <t>改善并解决6户24人的饮水安全问题</t>
  </si>
  <si>
    <t>2023年靖边县维修养护供水工程</t>
  </si>
  <si>
    <t>水源井2眼、水泵7台、水厂维修16座、管网维修更换18100米及配套设施</t>
  </si>
  <si>
    <t>靖边县</t>
  </si>
  <si>
    <t>行政村</t>
  </si>
  <si>
    <t>改善并解决4380户1800人的饮水安全问题其中脱贫户67户214人</t>
  </si>
  <si>
    <t>2023年靖边县场窖（各镇）供水工程</t>
  </si>
  <si>
    <t>水窑家212眼、集雨场212处</t>
  </si>
  <si>
    <t>改善并解决212户480人的饮水安全问题其中脱贫户8户24人</t>
  </si>
  <si>
    <t>2023年水质化验室保障供水工程</t>
  </si>
  <si>
    <t>化验设备2套</t>
  </si>
  <si>
    <t>改善并解决2处千吨万人供水工程水质化验室</t>
  </si>
  <si>
    <t>2023年靖边县安全饮水前期费</t>
  </si>
  <si>
    <t>前期勘测费等</t>
  </si>
  <si>
    <t>改善并解决户人的饮水安全问题其中脱贫户户人</t>
  </si>
  <si>
    <t>2023年靖边县应急保障供水工程</t>
  </si>
  <si>
    <t>应急水源井、水泵、维修水厂、更换管网及配套设施</t>
  </si>
  <si>
    <t>改善并解决95户381人的饮水安全问题，其中脱贫户1户4人</t>
  </si>
  <si>
    <t>2023年天赐湾镇银湾村李家梁组供水工程</t>
  </si>
  <si>
    <t>水源井1眼、井坑1个，低压线200米，潜水泵1台及配套设施</t>
  </si>
  <si>
    <t>改善并解决103户435人的饮水安全问题其中脱贫户7户27人</t>
  </si>
  <si>
    <t>2023年王渠则镇蔡家峁村东洼、元峁供水工程</t>
  </si>
  <si>
    <t>维修水池1座及铺设管网2200米、更换水泵1套及配套</t>
  </si>
  <si>
    <t>改善并解决98户320人的饮水安全问题其中脱贫户8户26人</t>
  </si>
  <si>
    <t>水利局</t>
  </si>
  <si>
    <t>2023年青阳岔镇官城、陈家砭村供水工程</t>
  </si>
  <si>
    <t>更换管网6600米及配套设施，</t>
  </si>
  <si>
    <t>官城村、陈家砭</t>
  </si>
  <si>
    <t>改善并解决318户1120人的饮水安全问题其中脱贫户8户13人</t>
  </si>
  <si>
    <t>2023年青阳岔镇青阳岔、黄家湾、阳坪村供水工程</t>
  </si>
  <si>
    <t>更换管网11600米，闸阀15个，潜水泵2台及配套设施</t>
  </si>
  <si>
    <t>青阳岔村、黄家湾村、阳坪村</t>
  </si>
  <si>
    <t>改善并解决394户2314人的饮水安全问题其中脱贫户11户18人</t>
  </si>
  <si>
    <t>2023年青阳岔镇村胶泥庄水厂改造工程</t>
  </si>
  <si>
    <t>维修蓄水池2座、泵房及管理房6间、更换主管网27.015km、主管道闸阀井41个、排气阀井30个、泄水阀井5个，安装智能水表2733块、安装水位控制仪2台、紫外线消毒设施1套、维修院墙1处及配套设施</t>
  </si>
  <si>
    <t>大台村、陈家砭、青阳岔村、黄家湾村、阳坪村</t>
  </si>
  <si>
    <t>改善并解决2733户9662人的饮水安全问题其中脱贫户40户88人</t>
  </si>
  <si>
    <t>易地搬迁后扶</t>
  </si>
  <si>
    <t>“一站式”社区综合服务设施建设</t>
  </si>
  <si>
    <t>2023年中山涧镇中山涧村温拱棚建设项目</t>
  </si>
  <si>
    <t>整合整理土地40亩，新建温棚1座，拱棚30个。</t>
  </si>
  <si>
    <t>是</t>
  </si>
  <si>
    <t>移民后续产业扶持，提高移民群众农业收入</t>
  </si>
  <si>
    <t>发改局</t>
  </si>
  <si>
    <t>休闲农业与乡村旅游</t>
  </si>
  <si>
    <t>203年王渠则镇西涧丹林景区乡村旅游提升改造项目</t>
  </si>
  <si>
    <t>新建观景台、休闲座椅、游乐场及农产品的售卖亭、景区绿化</t>
  </si>
  <si>
    <t>王渠则村</t>
  </si>
  <si>
    <t>最终实现年游客量达到5万人次，年收益90万元</t>
  </si>
  <si>
    <t>文旅局</t>
  </si>
  <si>
    <t>2023年东新社区创业基地续建项目</t>
  </si>
  <si>
    <t>创建产学研一体的创业就业孵化基地。用地面积：11250㎡，秦创原占地面积2400㎡，建筑面积4800㎡，商业楼占地面积1161.12㎡，建筑面积2322.24㎡。</t>
  </si>
  <si>
    <t>东新社区</t>
  </si>
  <si>
    <t>巩固三保障成果</t>
  </si>
  <si>
    <t>教育</t>
  </si>
  <si>
    <t>享受“雨露计划”职业教育补助</t>
  </si>
  <si>
    <t>2023年靖边县雨露计划培训</t>
  </si>
  <si>
    <t>雨露计划补助270人次</t>
  </si>
  <si>
    <t>预计受益270户脱贫户，受益对象满意度95%</t>
  </si>
  <si>
    <t>人社局</t>
  </si>
  <si>
    <t>其他教育类项目</t>
  </si>
  <si>
    <t>2023年家庭经济困难学生生活补助</t>
  </si>
  <si>
    <t>补助家庭经济困难学生生活费</t>
  </si>
  <si>
    <t>减轻30000户家庭教育负担</t>
  </si>
  <si>
    <t>教育局</t>
  </si>
  <si>
    <t>住房</t>
  </si>
  <si>
    <t>农村危房改造等农房改造</t>
  </si>
  <si>
    <t>2023年靖边县农村危房改造项目</t>
  </si>
  <si>
    <t>危房改造300户</t>
  </si>
  <si>
    <t>改善960户农户住房安全问题。</t>
  </si>
  <si>
    <t>住建局</t>
  </si>
  <si>
    <t>综合保障</t>
  </si>
  <si>
    <t>享受农村居民最低生活保障</t>
  </si>
  <si>
    <t>2023年靖边县各镇村困难群众最低生活保障</t>
  </si>
  <si>
    <t>约为700户生活困难群众提供最低基本生活保障金约1000万元</t>
  </si>
  <si>
    <t>通过最低生活保障，解决困难群众基本生活，帮助约1500户脱贫户改善生活条件</t>
  </si>
  <si>
    <t>民政局</t>
  </si>
  <si>
    <t>享受特困人员救助供养</t>
  </si>
  <si>
    <t>2023年靖边县各镇村困难群众特困供养</t>
  </si>
  <si>
    <t>约为710名生活困难群众提供特困供养金约770万元</t>
  </si>
  <si>
    <t>通过特困供养，解决困难群众基本生活，帮助约680名脱贫户改善生活条件</t>
  </si>
  <si>
    <t>接受临时救助</t>
  </si>
  <si>
    <t>2023年靖边县各镇村生活困难群众</t>
  </si>
  <si>
    <t>约为4000名生活困难群众提供临时救助300万元</t>
  </si>
  <si>
    <t>通过临时救助，帮助约2500户生活困难群众改善临时性生活条件</t>
  </si>
  <si>
    <t>2023年靖边县人社局就业技能培训</t>
  </si>
  <si>
    <t>就业技能培训400人次</t>
  </si>
  <si>
    <t>预计受益400户脱贫户，受益户掌握一项就业技能，受益对象满意度95%</t>
  </si>
  <si>
    <t>务工补助</t>
  </si>
  <si>
    <t>交通费补助</t>
  </si>
  <si>
    <t>2023年靖边县省外务工交通补助</t>
  </si>
  <si>
    <t>省外务工补贴400人次</t>
  </si>
  <si>
    <t>预计受益400户脱贫户，受益对象满意度95%</t>
  </si>
  <si>
    <t>大路沟村</t>
  </si>
  <si>
    <t>确保受益群众满意度100%</t>
  </si>
  <si>
    <t>卫健局</t>
  </si>
  <si>
    <t>2023年东坑镇沙渠村基础设施项目</t>
  </si>
  <si>
    <t>通村公路养护6.74公里</t>
  </si>
  <si>
    <t>沙渠</t>
  </si>
  <si>
    <t>改善1220户群众生产生活条件</t>
  </si>
  <si>
    <t>交运局</t>
  </si>
  <si>
    <t>2023年东坑镇金鸡沙村基础设施项目</t>
  </si>
  <si>
    <t>通村公路养护8.4公里</t>
  </si>
  <si>
    <t>金鸡沙</t>
  </si>
  <si>
    <t>改善4670户群众生产生活条件</t>
  </si>
  <si>
    <t>2023年宁条梁镇柳三村基础设施项目</t>
  </si>
  <si>
    <t>通村公路养护11.3公里</t>
  </si>
  <si>
    <t>改善2019户群众生产生活条件</t>
  </si>
  <si>
    <t>2023年张家畔街道办事处阳光移民村基础设施项目</t>
  </si>
  <si>
    <t>通村公路养护4.1公里</t>
  </si>
  <si>
    <t>阳光移民村</t>
  </si>
  <si>
    <t>改善1078户群众生产生活条件</t>
  </si>
  <si>
    <t>2023年张家畔街道办事处张伙场村基础设施项目</t>
  </si>
  <si>
    <t>通村公路养护9公里</t>
  </si>
  <si>
    <t>改善2180户群众生产生活条件</t>
  </si>
  <si>
    <t>2023年海则滩镇杨虎台村基础设施项目</t>
  </si>
  <si>
    <t>通村公路养护5.55公里</t>
  </si>
  <si>
    <t>杨虎台</t>
  </si>
  <si>
    <t>改善1577户群众生产生活条件</t>
  </si>
  <si>
    <t>红墩界镇以工代赈通村组道路项目</t>
  </si>
  <si>
    <t>白城则、尔德井村和王家洼村，线路3段，线路全长13.5公里，路基宽5米，路面宽4米</t>
  </si>
  <si>
    <t>白城则、尔德井村和王家洼村</t>
  </si>
  <si>
    <t>改善当地生活生产生活条件，发展当地经济，解决当地群众交通运输和行路难</t>
  </si>
  <si>
    <t>以工代赈项目</t>
  </si>
  <si>
    <t>2023年易地移民搬迁贷款利息项目</t>
  </si>
  <si>
    <t>2022年易地移民搬迁贷款利息项目</t>
  </si>
  <si>
    <t>保障易地移民搬迁项目顺利实施</t>
  </si>
  <si>
    <t>国土资源局</t>
  </si>
  <si>
    <t>2023年靖边县张家畔街道东新社区红白理事会项目</t>
  </si>
  <si>
    <t>在安置区A区、B区，新建2处红白理事场所，每处占地面积约500平方米</t>
  </si>
  <si>
    <t>项目建成后使2172户，7600人受益，为居民提供便捷。</t>
  </si>
  <si>
    <t>2023年张家畔街道宇文路社区“一站式”服务大厅</t>
  </si>
  <si>
    <t>打造“一站式”智慧服务大厅，LED彩色显示屏15平方米、音响设备一套、操作台8米、机柜、电子阅览终端机1台、有声图书设备一套、自助服务终端机及配套软件一套、监控，电脑、网络专线。</t>
  </si>
  <si>
    <t>宇文路社区</t>
  </si>
  <si>
    <t>更好的服务7007户居民、居民线上线下的便捷式服务、及时对居民信息的更新</t>
  </si>
  <si>
    <t>2023年东坑镇创业路社区幸福家园屋顶漏水处理、墙体保温工程</t>
  </si>
  <si>
    <t>处理幸福家园小区内11栋屋顶漏水、墙体保温工程.</t>
  </si>
  <si>
    <t>创业路社区</t>
  </si>
  <si>
    <t>保障540户居民生活安全，人居环境得到改善</t>
  </si>
  <si>
    <t>2023年镇靖镇乐业社区道路硬化</t>
  </si>
  <si>
    <t>砸砖块硬化宽4米路面1公里</t>
  </si>
  <si>
    <t>乐业社区</t>
  </si>
  <si>
    <t>保障575户居民居民生活，增加经济收入</t>
  </si>
  <si>
    <t>2023年中山涧镇中山涧村新建排水管网工程</t>
  </si>
  <si>
    <t>机械土方开挖回填人工夯实1.5万立方米左右，铺设下水管网3.8公里左右，沥青青道路拆除及沥青道路恢复，新建雨水检查井、地漏井及消力池</t>
  </si>
  <si>
    <t>解决移民社区排水不畅，地沟、污水井积水问题和雨季街道积水问题</t>
  </si>
  <si>
    <t>2023年张家畔街道东新社区消防设备更换项目</t>
  </si>
  <si>
    <t>新配置灭火器3276个，灭火箱1884个需年检350个</t>
  </si>
  <si>
    <t>东新社区、宇文路社区、乐业社区、创业路社区、中山涧安置点</t>
  </si>
  <si>
    <t>解决安置点安全隐患，</t>
  </si>
  <si>
    <t>金融保险配套项目</t>
    <phoneticPr fontId="11" type="noConversion"/>
  </si>
  <si>
    <t>其他</t>
    <phoneticPr fontId="11" type="noConversion"/>
  </si>
  <si>
    <t>村卫生室标准化建设</t>
  </si>
  <si>
    <t>2023年镇靖镇芦东村卫生室</t>
  </si>
  <si>
    <t>卫生室阵地维修1处</t>
  </si>
  <si>
    <t>通过建设卫生室，改善200户村民就医环境。</t>
  </si>
  <si>
    <t>2023年镇靖镇大岔村卫生室</t>
  </si>
  <si>
    <t>通过建设卫生室，改善452户村民就医环境。</t>
  </si>
  <si>
    <t>2023年张家畔镇新房滩村卫生室维修项目</t>
  </si>
  <si>
    <t>新房滩村</t>
  </si>
  <si>
    <t>提升368户村民就诊环境</t>
  </si>
  <si>
    <t>2023年张家畔镇张伙场村卫生室建设项目</t>
  </si>
  <si>
    <t>新建村内卫生室及配套设施1处</t>
  </si>
  <si>
    <t>通过建设卫生室，改善611户村民就医环境。</t>
  </si>
  <si>
    <t>2023年张家畔镇新伙场村卫生室阵地维修项目</t>
  </si>
  <si>
    <t>通过建设卫生室，改善1031户村民就医环境。</t>
  </si>
  <si>
    <t>2023年宁条梁镇柳一村卫生室维修改造</t>
  </si>
  <si>
    <t>柳一村委</t>
  </si>
  <si>
    <t>通过建设卫生室，改善809户村民就医环境。</t>
  </si>
  <si>
    <t>2023年水路畔便民服务中心沙洼沟村卫生室维修</t>
  </si>
  <si>
    <t>通过建设卫生室，改善280户村民就医环境。</t>
  </si>
  <si>
    <t>2023年红墩界镇白城则村村卫生室建设</t>
  </si>
  <si>
    <t>新建村级标准化卫生室及配套设施1处</t>
  </si>
  <si>
    <t>通过建设卫生室，改善380户村民就医环境。</t>
  </si>
  <si>
    <t>2023年红墩界镇王家坬村卫生室建设</t>
  </si>
  <si>
    <t>通过建设卫生室，改善425户村民就医环境。</t>
  </si>
  <si>
    <t>2023年大路沟便民服务中心大路沟村卫生室维修</t>
  </si>
  <si>
    <t>通过建设卫生室，改善435户村民就医环境。</t>
  </si>
  <si>
    <t>村各小组太阳能路灯120盏</t>
  </si>
  <si>
    <t>张家畔街道</t>
  </si>
  <si>
    <t>郭家庙村</t>
  </si>
  <si>
    <t>此项目实施后方便全村居民出行、大大提升郭家庙村人居环境</t>
  </si>
  <si>
    <t>2023年王渠则镇节水设施农业产业园</t>
  </si>
  <si>
    <t>闫米洼</t>
  </si>
  <si>
    <t>建成的温棚、拱棚归集体经济所有，带动闫米洼村及周边村发展辣椒等蔬菜产业，带动14户脱贫户增加收入1000元以上。</t>
  </si>
  <si>
    <t>农业农村局</t>
  </si>
  <si>
    <t>2023年张家畔镇城郊设施农业示范园</t>
  </si>
  <si>
    <t>城郊设施农业示范园：日光温室10座及配套设施（单座大棚跨度12米，长70米，后墙高3.3米，脊高5米）。</t>
  </si>
  <si>
    <t>带动群众发展蔬菜产业，户均赠收500元左右。</t>
  </si>
  <si>
    <t>2023年水路畔便民服务中心山地设施农业产业示范园</t>
  </si>
  <si>
    <t>新建大跨度拱棚8座：长230米、宽16米、高4.7米</t>
  </si>
  <si>
    <t>带动白于山区群众发展蔬菜产业，改变传统种植模式，预计户均增收300元以上。</t>
  </si>
  <si>
    <t>2023年新桥农场王伙场分场提升改造项目</t>
  </si>
  <si>
    <t>提升农业产业化基础设施建设，增加15户脱贫对象收入。</t>
  </si>
  <si>
    <t>2023年东坑镇旱作节水漫灌改滴灌项目</t>
  </si>
  <si>
    <t>在东坑镇实施漫灌改滴灌项目15990亩</t>
  </si>
  <si>
    <t>四十里铺村、金鸡沙村、沙渠村、毛窑村</t>
  </si>
  <si>
    <t>实现节本增效亩均200元以上，节水30%以上。</t>
  </si>
  <si>
    <t>旱作节水农业</t>
  </si>
  <si>
    <t>2023年宁条梁镇旱作节水漫灌改滴灌项目</t>
  </si>
  <si>
    <t>在宁条梁镇实施漫灌改滴灌项目8160亩</t>
  </si>
  <si>
    <t>西园则村、柳三村</t>
  </si>
  <si>
    <t>2023年张家畔镇张伙场村旱作节水漫灌改滴灌项目</t>
  </si>
  <si>
    <t>在张家畔街道实施漫灌改滴灌项目5000亩</t>
  </si>
  <si>
    <t>2023年天赐湾便民服务中心天赐湾村旱作节水四位一体集雨补灌项目</t>
  </si>
  <si>
    <t>在天赐湾便民服务中心实施四位一体集雨补灌500亩</t>
  </si>
  <si>
    <t>实现节本增效200元以上</t>
  </si>
  <si>
    <t>2023年天赐湾镇银湾村旱作节水四位一体集雨补灌项目</t>
  </si>
  <si>
    <t>在天赐湾镇实施四位一体集雨补灌500亩</t>
  </si>
  <si>
    <t>2023年张家畔镇张伙场村旱作节水智能水肥一体化项目</t>
  </si>
  <si>
    <t>在张家畔街道实施智能水肥一体化项目500亩</t>
  </si>
  <si>
    <t>实现亩增产200公斤以上，亩增收300元以上，节水30%以上</t>
  </si>
  <si>
    <t>2023年宁条梁镇西园则村旱作节水智能水肥一体化项目</t>
  </si>
  <si>
    <t>在宁条梁镇实施智能水肥一体化项目1000亩</t>
  </si>
  <si>
    <t>实现亩增产200公斤以上，亩增收300元以上，节水30%以上。</t>
  </si>
  <si>
    <t>在东三岔渠便民服务站中心整乡推广旱作集成技术10000亩</t>
  </si>
  <si>
    <t>三岔渠村、羊羔山村、车路壕村、曹崾岘村、大阳湾村</t>
  </si>
  <si>
    <t>实现节本增效150元以上</t>
  </si>
  <si>
    <t>2022年东坑镇伊当湾村旱作节水智能水肥一体化项目</t>
  </si>
  <si>
    <t>在东坑镇实施智能水肥一体化项目1000亩</t>
  </si>
  <si>
    <t>2022年新桥农场旱作节水智能水肥一体化项目</t>
  </si>
  <si>
    <t>在新桥农场实施智能水肥一体化项目4000亩</t>
  </si>
  <si>
    <t>王伙场分场、富强路社区</t>
  </si>
  <si>
    <t>2023年中山涧镇五道沟村棚面集雨项目</t>
  </si>
  <si>
    <t>硬化集雨场2800平米、架设高压线300米，新增50kv变压器一台、建造30立方集雨窖四个并完成管网及设施配套</t>
  </si>
  <si>
    <t>示范带动大棚蔬菜产业发展，增加收入2万元以上。</t>
  </si>
  <si>
    <t>2023年到户产业项目</t>
  </si>
  <si>
    <t>巩固提升到户产业奖补项目，每户不超5000元。</t>
  </si>
  <si>
    <t>巩固提升产业，增加1800户农户收入</t>
  </si>
  <si>
    <t>2023年宁条梁镇高山冷凉蔬菜项目</t>
  </si>
  <si>
    <t>种植萝卜、辣椒、西瓜等800亩</t>
  </si>
  <si>
    <t>西园则村、柳一村、柳二村、柳三村、庙畔村、黄蒿塘村</t>
  </si>
  <si>
    <t>发展高山冷凉蔬菜，改变农户种植结构，多渠道增加种植户收入，户均增收2000元以上。</t>
  </si>
  <si>
    <t>2023年东坑镇高山冷凉蔬菜项目</t>
  </si>
  <si>
    <t>种植萝卜、辣椒、西瓜等900亩</t>
  </si>
  <si>
    <t>尹当湾、金鸡沙村、四十里铺村</t>
  </si>
  <si>
    <t>2023年王渠则镇高山冷凉蔬菜项目</t>
  </si>
  <si>
    <t>蔡家峁、庙界等</t>
  </si>
  <si>
    <t>2023年镇靖镇高山冷凉蔬菜项目</t>
  </si>
  <si>
    <t>种植萝卜、辣椒、西瓜等500亩</t>
  </si>
  <si>
    <t>阳洼村、榆沟等村</t>
  </si>
  <si>
    <t>2024年席麻湾镇高山冷凉蔬菜项目</t>
  </si>
  <si>
    <t>高渠村、大沟村等</t>
  </si>
  <si>
    <t>2023年红墩界镇高山冷凉蔬菜项目</t>
  </si>
  <si>
    <t>种植萝卜、辣椒、西瓜等650亩</t>
  </si>
  <si>
    <t>尔德井、长胜村、席季滩村、白城则、联合村</t>
  </si>
  <si>
    <t>2023年黄蒿界镇高山冷凉蔬菜项目</t>
  </si>
  <si>
    <t>种植萝卜、辣椒、西瓜等620亩</t>
  </si>
  <si>
    <t>2024年中山涧镇高山冷凉蔬菜项目</t>
  </si>
  <si>
    <t>种植萝卜、辣椒、西瓜等510亩</t>
  </si>
  <si>
    <t xml:space="preserve">五道沟村、李家峁村、中山涧村
</t>
  </si>
  <si>
    <t>2025年海则滩镇高山冷凉蔬菜项目</t>
  </si>
  <si>
    <t>杨虎台村、长城村、函则滩村</t>
  </si>
  <si>
    <t>2023年黄蒿界镇白绒山羊优种繁育产业园</t>
  </si>
  <si>
    <t>购买种优质陕北白绒山羊种羊120只，其中种母羊114只、种公羊6只。</t>
  </si>
  <si>
    <t>项目建成后，年可出栏白绒山羊种羊170只左右，镇经济联合总社年收益不低于总投资10%，壮大集体经济的同时，带动全镇养殖户提升羊子质量，形成以黄蒿界镇为核心的白绒山种羊养殖繁育基地。</t>
  </si>
  <si>
    <t>2023年海则滩镇猪羊养殖示范产业园</t>
  </si>
  <si>
    <t xml:space="preserve"> 1、与靖边县阳晨生态养殖有限公司合作，投入保底分红股本100万元，发展万头生猪养殖示范产业园，按年度10%进行保底分红。同时通过公司让利带动全镇养殖户发展，海则滩籍脱贫户、监测户购买二元母猪比市场价低100元（一般户低50元），其他猪类购买价格比市场价低10%（一般户低5%）。2、与陕西由科农业发展有限公司肉羊养殖示范基地合作，投入保底分红股本100万元，发展肉羊产业，按年度不少于10%进行保底分红。同时通过带动全镇农户认养、领养羊子发展养殖业，认养、领养羊子社会价格为2800元，海则滩籍农户为2500元，海则滩籍脱贫户为1400元。</t>
  </si>
  <si>
    <t>带动本镇养羊户、养猪户向集约化、规模化发展。通过保底分红和利润提成，实现镇集体经济每年收益不少于20万元的目标，镇集体经济收益部分用于脱贫户增收，部分用于壮大全镇产业发展。</t>
  </si>
  <si>
    <t>2023年天赐湾便民服务中心肉牛养殖示范园</t>
  </si>
  <si>
    <t>购买西蒙特尔肉牛30头、新建1000平米养牛圈舍1座、购买7立方立体饲料搅拌机1台、购买948铲车1辆。</t>
  </si>
  <si>
    <t>通过扩大集体经济规模，带动全中心64户脱贫户增收致富，受益总人口1515户，预计增加收入500元以上。</t>
  </si>
  <si>
    <t>2022年一镇一园奖补资金</t>
  </si>
  <si>
    <t>对2022年一镇一园项目进行奖励</t>
  </si>
  <si>
    <t>继续完善一镇一园项目</t>
  </si>
  <si>
    <t>2023年杨米涧镇韩伙场村畜牧产业项目</t>
  </si>
  <si>
    <t>改良杜泊羊及白绒山羊品种30户</t>
  </si>
  <si>
    <t>提高畜牧业经济效益，促进30户农户增收，改善生态环境</t>
  </si>
  <si>
    <t>2023年畔沟便民服务中心畔沟二村水产产业项目</t>
  </si>
  <si>
    <t>投放草鱼、鲤鱼、鲢鱼等各类鱼苗10万余尾。</t>
  </si>
  <si>
    <t>预计到2025年，养鱼收益可达100万元左右。</t>
  </si>
  <si>
    <t>2023年杨桥畔镇九里滩村水产产业项目</t>
  </si>
  <si>
    <t>开展匙吻鲟、黄颡鱼特色水产养殖试验示范300亩，投放黄颡鱼8万尾、匙吻鲟1万尾</t>
  </si>
  <si>
    <t>通过推动特色产业发展，带动合作社增收2万元以上，</t>
  </si>
  <si>
    <t>2023年小河镇前河村水产产业项目</t>
  </si>
  <si>
    <t>开展螃蟹特色水产养殖试验示范33亩，投放螃蟹苗5万只</t>
  </si>
  <si>
    <t>前河村</t>
  </si>
  <si>
    <t>通过推动特色产业发展，带动合作社增收2万元以上，扩大特色产业推广面。</t>
  </si>
  <si>
    <t>2023年黄蒿界镇马季沟村水产产业项目</t>
  </si>
  <si>
    <t>开展螃蟹特色水产养殖试验示范155亩，投放螃蟹苗10万只</t>
  </si>
  <si>
    <t>发展特色水产养殖，起到示范和引导作用，增加产品附加值，年提高收入2万元以上，促进全县农业健康快速发展</t>
  </si>
  <si>
    <t>2023年红墩界镇联合村水产产业项目</t>
  </si>
  <si>
    <t>开展螃蟹特色水产养殖试验示范325亩，投放螃蟹苗15万只。</t>
  </si>
  <si>
    <t>联合村</t>
  </si>
  <si>
    <t>通过推动特色产业发展，带动合作社增收3万元以上。</t>
  </si>
  <si>
    <t>2023年天赐湾镇峁涧村水产产业项目</t>
  </si>
  <si>
    <t>开展螃蟹特色水产养殖试验示范320亩，投放螃蟹苗12.5万只</t>
  </si>
  <si>
    <t>推动特色产业发展，带动合作社经济增收2万元以上，特色水产养殖得以推广。</t>
  </si>
  <si>
    <t>2023年镇靖镇伙场坬村水产产业项目</t>
  </si>
  <si>
    <t>开展螃蟹特色水产养殖试验示范550亩，投放螃蟹苗20万只</t>
  </si>
  <si>
    <t>通过发展特色水产养殖，提高科技养殖推广范围，带动合作社增收3万元以上。</t>
  </si>
  <si>
    <t>2023年龙洲镇龙二村水产产业项目</t>
  </si>
  <si>
    <t>开展加州鲈鱼特色水产养殖试验示范480亩，投放鲈鱼苗1.5万尾</t>
  </si>
  <si>
    <t>通过发展特色水产养殖，带动养殖户收益年增加4万元以上，推广特色养殖技术。</t>
  </si>
  <si>
    <t>2023年宁条梁镇西园则村一镇一园项目</t>
  </si>
  <si>
    <t>农产品加工交易产业园：180万元用于新建牲畜交易市场一处，120万元用于新建滴灌生产厂一处</t>
  </si>
  <si>
    <t>延伸产业链条，带动全镇蔬菜种植户和73户脱贫户增收500元左右。</t>
  </si>
  <si>
    <t>农产品仓储保鲜冷链基础设施建设</t>
  </si>
  <si>
    <t>2023年王渠则镇设施农业项目</t>
  </si>
  <si>
    <t>建设100吨冷库1座，拱棚40亩。</t>
  </si>
  <si>
    <t>蔡家峁村、庙界</t>
  </si>
  <si>
    <t>延长产业链条，增加农产品附加值，13户均增收500元以上</t>
  </si>
  <si>
    <t>2023年中山涧镇五道沟村冷链建设项目</t>
  </si>
  <si>
    <t>硬化现有冷库场地6亩、安装地磅秤1台</t>
  </si>
  <si>
    <t>提升353户农户产业效益</t>
  </si>
  <si>
    <t>品牌打造及展销平台</t>
  </si>
  <si>
    <t>2023年农产品及果品形象店建设项目</t>
  </si>
  <si>
    <t>巩固提升农产品及果品形象店3处（西安、榆林、靖边）</t>
  </si>
  <si>
    <t>西安、榆林、靖边</t>
  </si>
  <si>
    <t>拓宽农副产品销售渠道，受益20户农户。</t>
  </si>
  <si>
    <t>2023年乡村治理缺口资金项目</t>
  </si>
  <si>
    <t>2022年实施的9个美丽乡村项目缺口资金500万元</t>
  </si>
  <si>
    <t>天赐湾、东坑、席麻湾等9个乡镇的示范村</t>
  </si>
  <si>
    <t>提升512户农户人居环境，建设宜居宜业的美丽新农村</t>
  </si>
  <si>
    <t>农村垃圾治理</t>
  </si>
  <si>
    <t>2023年黄蒿界镇人居环境整治项目</t>
  </si>
  <si>
    <t>清扫清运生活垃圾和购置垃圾清运设备</t>
  </si>
  <si>
    <t>各村组</t>
  </si>
  <si>
    <t>提升1240户农户环境，提高农村人居环境水平，改善群众居住条件，提高群众满意度。</t>
  </si>
  <si>
    <t>2023年杨米涧镇人居环境整治项目</t>
  </si>
  <si>
    <t>提升1580户农户环境，提高农村人居环境水平，改善群众居住条件，提高群众满意度。</t>
  </si>
  <si>
    <t>2023年天赐湾镇人居环境整治项目</t>
  </si>
  <si>
    <t>提升787户农户环境，提高农村人居环境水平，改善群众居住条件，提高群众满意度。</t>
  </si>
  <si>
    <t>2023年东坑镇人居环境整治项目</t>
  </si>
  <si>
    <t>提升14691户农户环境，提高农村人居环境水平，改善群众居住条件，提高群众满意度。</t>
  </si>
  <si>
    <t>2023年镇靖镇人居环境整治项目</t>
  </si>
  <si>
    <t>提升4230户农户环境，提高农村人居环境水平，改善群众居住条件，提高群众满意度。</t>
  </si>
  <si>
    <t>2023年王渠则镇人居环境整治项目</t>
  </si>
  <si>
    <t>提升1174户农户环境，提高农村人居环境水平，改善群众居住条件，提高群众满意度。</t>
  </si>
  <si>
    <t>2023年周河镇人居环境整治项目</t>
  </si>
  <si>
    <t>提升805户农户环境，提高农村人居环境水平，改善群众居住条件，提高群众满意度。</t>
  </si>
  <si>
    <t>2023年席麻湾镇人居环境整治项目</t>
  </si>
  <si>
    <t>提升1835户农户环境，提高农村人居环境水平，改善群众居住条件，提高群众满意度。</t>
  </si>
  <si>
    <t>2023年青阳岔镇人居环境整治项目</t>
  </si>
  <si>
    <t>提升3150户农户环境，提高农村人居环境水平，改善群众居住条件，提高群众满意度。</t>
  </si>
  <si>
    <t>2023年中山涧镇人居环境整治项目</t>
  </si>
  <si>
    <t>提升870户农户环境，提高农村人居环境水平，改善群众居住条件，提高群众满意度。</t>
  </si>
  <si>
    <t>2023年宁条粱镇人居环境整治项目</t>
  </si>
  <si>
    <t>提升4195户农户环境，提高农村人居环境水平，改善群众居住条件，提高群众满意度。</t>
  </si>
  <si>
    <t>2023年张家畔镇人居环境整治项目</t>
  </si>
  <si>
    <t>提升39580户农户环境，提高农村人居环境水平，改善群众居住条件，提高群众满意度。</t>
  </si>
  <si>
    <t>2023年天赐湾便民服务中心人居环境整治项目</t>
  </si>
  <si>
    <t>提升347户农户环境，提高农村人居环境水平，改善群众居住条件，提高群众满意度。</t>
  </si>
  <si>
    <t>2023年畔沟便民服务中心人居环境整治项目</t>
  </si>
  <si>
    <t>提升1065户农户环境，提高农村人居环境水平，改善群众居住条件，提高群众满意度。</t>
  </si>
  <si>
    <t>2023年五里湾便民服务中心人居环境整治项目</t>
  </si>
  <si>
    <t>提升485户农户环境，提高农村人居环境水平，改善群众居住条件，提高群众满意度。</t>
  </si>
  <si>
    <t>2023年大路沟便民服务中心人居环境整治项目</t>
  </si>
  <si>
    <t>提升786户农户环境，提高农村人居环境水平，改善群众居住条件，提高群众满意度。</t>
  </si>
  <si>
    <t>2023年三岔渠便民服务中心人居环境整治项目</t>
  </si>
  <si>
    <t>提升929户农户环境，提高农村人居环境水平，改善群众居住条件，提高群众满意度。</t>
  </si>
  <si>
    <t>2023年水路畔便民服务中心人居环境整治项目</t>
  </si>
  <si>
    <t>提升351户农户环境，提高农村人居环境水平，改善群众居住条件，提高群众满意度。</t>
  </si>
  <si>
    <t>2023年新桥农场人居环境整治项目</t>
  </si>
  <si>
    <t>提升315户农户环境，提高农村人居环境水平，改善群众居住条件，提高群众满意度。</t>
  </si>
  <si>
    <t>2023年乡村规划发展指导中心人居环境整治项目</t>
  </si>
  <si>
    <t>根据榆人居办发（2022）1号和榆人居办发（2022）3号文件要求，重点对全县旅游专线相关镇村和307国道沿线镇村进行垃圾清扫清运。一要重点对主要交通干道、村内公路沿线垃圾堆放、野广告、残垣断壁、乱堆乱放乱搭建进行集中清理；二要重点清理村内卫生，突出清理死角盲区，开展全面清理、定期清运，做到村庄内外无散乱垃圾，集中拆除铲平村内废弃房屋、残垣断壁，实现村庄整齐、干净、有序；三要重点清理房前屋后及室内卫生，按照“五净两整齐”标准，即房前屋后干净、院内干净、屋内干净、厨房干净、厕所干净和生产、生活用品摆放整齐，大力开展“清洁农家”创建活动。</t>
  </si>
  <si>
    <t>提升86333户农户环境，提高农村人居环境水平，改善群众居住条件，提高群众满意度。</t>
  </si>
  <si>
    <t>购置垃圾箱、垃圾桶。</t>
  </si>
  <si>
    <t>提升850户农户环境，提高农村人居环境水平，改善群众居住条件，提高群众满意度。</t>
  </si>
  <si>
    <t>购置垃圾手推车</t>
  </si>
  <si>
    <t>提升900户农户环境，提高农村人居环境水平，改善群众居住条件，提高群众满意度。</t>
  </si>
  <si>
    <t>2023年东坑镇农业面源污染治理项目</t>
  </si>
  <si>
    <t>废旧农膜回收置换循环利用6000亩、购置残膜回收机2台</t>
  </si>
  <si>
    <t>东坑各村</t>
  </si>
  <si>
    <t>减少面源污染，改善231户村民生产环境</t>
  </si>
  <si>
    <t>2023年宁条梁镇农业面源污染治理项目</t>
  </si>
  <si>
    <t>宁条梁镇所属各村</t>
  </si>
  <si>
    <t>减少面源污染，改善320户村民生产环境</t>
  </si>
  <si>
    <t>2023年席麻湾镇农业面源污染治理项目</t>
  </si>
  <si>
    <t>席麻湾镇所属各村</t>
  </si>
  <si>
    <t>减少面源污染，改善213户村民生产环境</t>
  </si>
  <si>
    <t>2023年海则滩镇农业面源污染治理项目</t>
  </si>
  <si>
    <t>海则滩镇所属各村</t>
  </si>
  <si>
    <t>减少面源污染，改善214户村民生产环境</t>
  </si>
  <si>
    <t>2023年大路沟便民服务中心黄蒿地台村农业面源污染治理项目</t>
  </si>
  <si>
    <t>废旧农膜回收置换循环利用1500亩、购置残膜回收机1台</t>
  </si>
  <si>
    <t>实施残膜回收，为美丽乡村建设和乡村振兴提供基础保障，受益65户村民。</t>
  </si>
  <si>
    <t>2023年高家沟便民服务中心赵庄村农业面源污染治理项目</t>
  </si>
  <si>
    <t>废旧农膜回收置换循环利用500亩</t>
  </si>
  <si>
    <t>实施残膜回收，为美丽乡村建设和乡村振兴提供基础保障，受益47户村民。</t>
  </si>
  <si>
    <t>2023年杨米涧镇农业面源污染治理项目</t>
  </si>
  <si>
    <t>杨米涧各村</t>
  </si>
  <si>
    <t>减少163户农户的投入成本，增加农户收入</t>
  </si>
  <si>
    <t>2023年王渠则镇农业面源污染治理项目</t>
  </si>
  <si>
    <t>王渠则各村</t>
  </si>
  <si>
    <t>残膜回收、减少污染，美化1668户居民生活环境</t>
  </si>
  <si>
    <t>农村卫生厕所改造</t>
  </si>
  <si>
    <t>2023年杨米涧镇宋家洼村、杨米涧村人居环境整治项目</t>
  </si>
  <si>
    <t>整村推进新建卫生厕所179座</t>
  </si>
  <si>
    <t>宋家洼村、杨米涧村</t>
  </si>
  <si>
    <t>提升179户农户环境，提高农村人居环境水平，改善群众居住条件，提高群众满意度。</t>
  </si>
  <si>
    <t>2023年杨桥畔镇九里滩村、杨二村人居环境整治项目</t>
  </si>
  <si>
    <t>整村推进新建卫生厕所299座</t>
  </si>
  <si>
    <t>九里滩村、杨二村</t>
  </si>
  <si>
    <t>提升299户农户环境，提高农村人居环境水平，改善群众居住条件，提高群众满意度。</t>
  </si>
  <si>
    <t>2023年东坑镇新建村人居环境整治项目</t>
  </si>
  <si>
    <t>整村推进新建卫生厕所735座</t>
  </si>
  <si>
    <t>新建村</t>
  </si>
  <si>
    <t>提升735户农户环境，提高农村人居环境水平，改善群众居住条件，提高群众满意度。</t>
  </si>
  <si>
    <t>2023年黄蒿界镇庙湾村、五合村人居环境整治项目</t>
  </si>
  <si>
    <t>整村推进新建卫生厕所280座</t>
  </si>
  <si>
    <t>庙湾村、五合村</t>
  </si>
  <si>
    <t>提升280户农户环境，提高农村人居环境水平，改善群众居住条件，提高群众满意度。</t>
  </si>
  <si>
    <t>2023年小河镇巨浪村人居环境整治项目</t>
  </si>
  <si>
    <t>整村推进新建卫生厕所177座</t>
  </si>
  <si>
    <t>巨浪村</t>
  </si>
  <si>
    <t>提升177户农户环境，提高农村人居环境水平，改善群众居住条件，提高群众满意度。</t>
  </si>
  <si>
    <t>2023年王渠则镇代黄口、胶泥湾村人居环境整治项目</t>
  </si>
  <si>
    <t>整村推进新建卫生厕所159座</t>
  </si>
  <si>
    <t>代黄口、胶泥湾村</t>
  </si>
  <si>
    <t>提升159户农户环境，提高农村人居环境水平，改善群众居住条件，提高群众满意度。</t>
  </si>
  <si>
    <t>2023年镇靖镇镇靖村、伙场洼村人居环境整治项目</t>
  </si>
  <si>
    <t>整村推进新建卫生厕所246座</t>
  </si>
  <si>
    <t>镇靖村、伙场洼村</t>
  </si>
  <si>
    <t>提升246户农户环境，提高农村人居环境水平，改善群众居住条件，提高群众满意度。</t>
  </si>
  <si>
    <t>2023年天赐湾镇银湾村、新庄村人居环境整治项目</t>
  </si>
  <si>
    <t>整村推进银湾村新建卫生厕所260座、新庄村65座</t>
  </si>
  <si>
    <t>银湾村、新庄村</t>
  </si>
  <si>
    <t>提升325户农户环境，提高农村人居环境水平，改善群众居住条件，提高群众满意度。</t>
  </si>
  <si>
    <t>2023年红墩界镇长胜村人居环境整治项目</t>
  </si>
  <si>
    <t>整村推进新建卫生厕所120座</t>
  </si>
  <si>
    <t>提升120户农户环境，提高农村人居环境水平，改善群众居住条件，提高群众满意度。</t>
  </si>
  <si>
    <t>2023年席麻湾镇高渠村、大沟村人居环境整治项目</t>
  </si>
  <si>
    <t>整村推进高渠村新建卫生厕所171座、大沟村124座</t>
  </si>
  <si>
    <t>高渠村、大沟村</t>
  </si>
  <si>
    <t>提升124户农户环境，提高农村人居环境水平，改善群众居住条件，提高群众满意度。</t>
  </si>
  <si>
    <t>2023年龙洲镇龙二村人居环境整治项目</t>
  </si>
  <si>
    <t>整村推进新建卫生厕所285座</t>
  </si>
  <si>
    <t>提升285户农户环境，提高农村人居环境水平，改善群众居住条件，提高群众满意度。</t>
  </si>
  <si>
    <t>2023年席麻湾镇东高茆村人居环境整治项目</t>
  </si>
  <si>
    <t>县级高标准公共厕所项目建设1座</t>
  </si>
  <si>
    <t>东高茆村</t>
  </si>
  <si>
    <t>提升564户农户环境，提高农村人居环境水平，改善群众居住条件，提高群众满意度。</t>
  </si>
  <si>
    <t>2023年宁条粱镇老庄村、西园则村人居环境整治项目</t>
  </si>
  <si>
    <t>县级高标准公共厕所项目建设2座</t>
  </si>
  <si>
    <t>老庄村、西园则村</t>
  </si>
  <si>
    <t>提升420户农户环境，提高农村人居环境水平，改善群众居住条件，提高群众满意度。</t>
  </si>
  <si>
    <t>2023年东坑镇东坑村人居环境整治项目</t>
  </si>
  <si>
    <t>提升562户农户环境，提高农村人居环境水平，改善群众居住条件，提高群众满意度。</t>
  </si>
  <si>
    <t>2023年杨米涧镇宋家洼村人居环境整治项目</t>
  </si>
  <si>
    <t>宋家洼村</t>
  </si>
  <si>
    <t>提升230户农户环境，提高农村人居环境水平，改善群众居住条件，提高群众满意度。</t>
  </si>
  <si>
    <t>2023年龙洲镇龙一村人居环境整治项目</t>
  </si>
  <si>
    <t>提升500户农户环境，提高农村人居环境水平，改善群众居住条件，提高群众满意度。</t>
  </si>
  <si>
    <t>提升128户农户环境，提高农村人居环境水平，改善群众居住条件，提高群众满意度。</t>
  </si>
  <si>
    <t>2023年海则滩镇大石砭村人居环境整治项目</t>
  </si>
  <si>
    <t>大石砭村</t>
  </si>
  <si>
    <t>提升310户农户环境，提高农村人居环境水平，改善群众居住条件，提高群众满意度。</t>
  </si>
  <si>
    <t>2023年黄蒿界镇五合村人居环境整治项目</t>
  </si>
  <si>
    <t>提升180户农户环境，提高农村人居环境水平，改善群众居住条件，提高群众满意度。</t>
  </si>
  <si>
    <t>2023年天赐湾镇乔沟湾村人居环境整治项目</t>
  </si>
  <si>
    <t>提升130户农户环境，提高农村人居环境水平，改善群众居住条件，提高群众满意度。</t>
  </si>
  <si>
    <t>2023年杨桥畔镇人居环境整治项目</t>
  </si>
  <si>
    <t>提升1658户农户环境，提高农村人居环境水平，改善群众居住条件，提高群众满意度。</t>
  </si>
  <si>
    <t>2023年龙洲镇人居环境整治项目</t>
  </si>
  <si>
    <t>提升1479户农户环境，提高农村人居环境水平，改善群众居住条件，提高群众满意度。</t>
  </si>
  <si>
    <t>2023年小河镇人居环境整治项目项目</t>
  </si>
  <si>
    <t>提升1047户农户环境，提高农村人居环境水平，改善群众居住条件，提高群众满意度。</t>
  </si>
  <si>
    <t>2023年红墩界镇人居环境整治项目</t>
  </si>
  <si>
    <t>提升1615户农户环境，提高农村人居环境水平，改善群众居住条件，提高群众满意度。</t>
  </si>
  <si>
    <t>2023年海则滩镇人居环境整治项目</t>
  </si>
  <si>
    <t>提升956户农户环境，提高农村人居环境水平，改善群众居住条件，提高群众满意度。</t>
  </si>
  <si>
    <t>2023年高家沟便民服务中心人居环境整治项目</t>
  </si>
  <si>
    <t>提升643户农户环境，提高农村人居环境水平，改善群众居住条件，提高群众满意度。</t>
  </si>
  <si>
    <t>2023年新城便民服务中心人居环境整治项目</t>
  </si>
  <si>
    <t>提升520户农户环境，提高农村人居环境水平，改善群众居住条件，提高群众满意度。</t>
  </si>
  <si>
    <t>2023年张家畔镇瓦房村卫生厕所项目</t>
  </si>
  <si>
    <t>新建卫生厕所110座</t>
  </si>
  <si>
    <t>提升196户农户环境，提高农村人居环境水平，改善群众居住条件，提高群众满意度。</t>
  </si>
  <si>
    <t>2023年东坑镇宋渠村卫生厕所项目</t>
  </si>
  <si>
    <t>新建卫生厕所260座</t>
  </si>
  <si>
    <t>提升202户农户环境，提高农村人居环境水平，改善群众居住条件，提高群众满意度。</t>
  </si>
  <si>
    <t>2023年青阳岔镇青阳岔村卫生厕所项目</t>
  </si>
  <si>
    <t>新建卫生厕所30座</t>
  </si>
  <si>
    <t>提升300户农户环境，提高农村人居环境水平，改善群众居住条件，提高群众满意度。</t>
  </si>
  <si>
    <t>2023年红墩界镇白城则村卫生厕所项目</t>
  </si>
  <si>
    <t>新建卫生厕所50座</t>
  </si>
  <si>
    <t>提升135户农户环境，提高农村人居环境水平，改善群众居住条件，提高群众满意度。</t>
  </si>
  <si>
    <t>2023年黄蒿界镇高升村卫生厕所项目</t>
  </si>
  <si>
    <t>新建卫生厕所100座</t>
  </si>
  <si>
    <t>高升村</t>
  </si>
  <si>
    <t>2023年海则滩镇杨虎台村卫生厕所项目</t>
  </si>
  <si>
    <t>新建卫生厕所92座</t>
  </si>
  <si>
    <t>杨虎台村</t>
  </si>
  <si>
    <t>提升614户农户环境，提高农村人居环境水平，改善群众居住条件，提高群众满意度。</t>
  </si>
  <si>
    <t>新建卫生厕所151座</t>
  </si>
  <si>
    <t>伙场洼村</t>
  </si>
  <si>
    <t>提升151户农户环境，提高农村人居环境水平，改善群众居住条件，提高群众满意度。</t>
  </si>
  <si>
    <t>2023年人居环境整治项目</t>
  </si>
  <si>
    <t>购置手推垃圾车438辆</t>
  </si>
  <si>
    <t>乡村规划发展指导中心</t>
  </si>
  <si>
    <t>各乡镇</t>
  </si>
  <si>
    <t>提升4328户农户环境，提高农村人居环境水平，改善群众居住条件，提高群众满意度。</t>
  </si>
  <si>
    <t>2023年果树产业项目</t>
  </si>
  <si>
    <t>建设果树标准园300亩</t>
  </si>
  <si>
    <t>青阳岔</t>
  </si>
  <si>
    <t>卧牛城村、大台村、官城村</t>
  </si>
  <si>
    <t>通过对山地苹果的提质增效，进一步增加农民收入，使82户群众户均增收2000元。</t>
  </si>
  <si>
    <t>建设果树标准园600亩</t>
  </si>
  <si>
    <t>龙洲</t>
  </si>
  <si>
    <t>刘家峁村、龙二村、甘沟村、红眼沙村、清水河村</t>
  </si>
  <si>
    <t>28户群众户均增收500元以上</t>
  </si>
  <si>
    <t>建设果树标准园360亩</t>
  </si>
  <si>
    <t>小河</t>
  </si>
  <si>
    <t>小河村、巨浪村</t>
  </si>
  <si>
    <t>带动26户群众，户均增收500元以上。</t>
  </si>
  <si>
    <t>建设果树标准园110亩</t>
  </si>
  <si>
    <t>天赐湾</t>
  </si>
  <si>
    <t>乔沟湾村、峁涧村、新庄村、银湾村</t>
  </si>
  <si>
    <t>带动47户群众，户均增收500元以上。</t>
  </si>
  <si>
    <t>建设果树标准园200亩</t>
  </si>
  <si>
    <t>天赐湾村、城河村、墩洼村</t>
  </si>
  <si>
    <t>带动15户群众，户均增收500元以上。</t>
  </si>
  <si>
    <t>红墩界</t>
  </si>
  <si>
    <t>尔德井村、席季滩村、白城则村、圪洞河村</t>
  </si>
  <si>
    <t>带动35户群众，户均增收500元以上。</t>
  </si>
  <si>
    <t>建设果树标准园580亩</t>
  </si>
  <si>
    <t>伙场坬村、狼卧沟村、杏树界村、枣刺梁村、镇靖村、榆沟村</t>
  </si>
  <si>
    <t>带动46户群众，户均增收500元以上。</t>
  </si>
  <si>
    <t>建设果树标准园550亩</t>
  </si>
  <si>
    <t>西园则村、尚德村、大滩村、老庄村</t>
  </si>
  <si>
    <t>带动79户群众，户均增收500元以上。</t>
  </si>
  <si>
    <t>建设果树标准园260亩</t>
  </si>
  <si>
    <t>周河</t>
  </si>
  <si>
    <t>巡检司村、柳沟村</t>
  </si>
  <si>
    <t>带动30户群众，户均增收500元以上。</t>
  </si>
  <si>
    <t>建设果树标准园100亩</t>
  </si>
  <si>
    <t>高峰村、常塔村、赵庄村</t>
  </si>
  <si>
    <t>带动12户群众，户均增收500元以上。</t>
  </si>
  <si>
    <t>建设果树标准园50亩</t>
  </si>
  <si>
    <t>带动6户群众，户均增收500元以上。</t>
  </si>
  <si>
    <t>建设果树标准园40亩</t>
  </si>
  <si>
    <t>带动4户群众，户均增收500元以上。</t>
  </si>
  <si>
    <t>2023年全县陕北白绒山羊提质增效项目</t>
  </si>
  <si>
    <t>引进陕北白绒山羊良种种公羊200只，发放到全县各相关乡镇、村陕北白绒山羊养殖场户中，提高羊子品种质量，增加养殖收入。</t>
  </si>
  <si>
    <t>各相关乡镇</t>
  </si>
  <si>
    <t>各相关村</t>
  </si>
  <si>
    <t>提高全县陕北白绒山羊优良品种覆盖率，增加200户农民收入。</t>
  </si>
  <si>
    <t>2023年全县肉羊规模养殖示范场建设项目</t>
  </si>
  <si>
    <t>全年扶持全县具有一定养羊规模场，且具有联农带农共同发展意识的肉羊养殖场8-10家，项目资金主要用于一是完善养殖场基础设施设备改造提升建设，提升现代化、标准化养殖水平；二是每场积极包抓具有发展潜力的养羊业脱贫巩固户2-3户，通过发放良种羊、购买其饲草饲料以及技术指导等形式确保所帮扶产业脱贫户健康发展该产业。</t>
  </si>
  <si>
    <t>完善了肉羊规模养殖场基础设施设备的改造提升，可帮助所包抓脱贫巩固户健康发展羊产业，同时辐射带动32户养羊户以及产业巩固户健康养殖，增加收入。</t>
  </si>
  <si>
    <t>2023年陕北白绒山羊繁育核心基地建设项目</t>
  </si>
  <si>
    <t>打造陕北白绒山羊良种繁
育核心村2个，每村打造核心育种户5户，共计10户左右。每户新建或改造提升羊圈舍300㎡，饲草棚150㎡，陕北白绒山羊良种基础母羊达50只，配套相应的养殖生产防疫设施设备、饲草加工机械和饲草基地建设等。每户带动2户脱贫巩固户（无偿提供种公羊2只。</t>
  </si>
  <si>
    <t>黄蒿界
镇</t>
  </si>
  <si>
    <t>五合村、贺阳畔村</t>
  </si>
  <si>
    <t>项目完成后，既可以解决我县部分陕北白绒山羊核心育种场户良种羊销售难的问题，又可以促进全县整体陕北白绒山羊品种质量，为靖边县整体陕北白绒山羊提质增效起到重要良种保障，增加30户农民收入。</t>
  </si>
  <si>
    <t>2023年畜禽粪污资
源化利用整县推进项目</t>
  </si>
  <si>
    <t>在全县范围内新建或扩建
的未配套的畜禽规模养殖场和适度规模养殖场户（以猪为主）完善粪污资源化利用设施设备配套建设10户。</t>
  </si>
  <si>
    <t>直接改善10户农民生产生活条件，提高畜禽粪污无害化处理标准与资源化利用效率，降低土壤面源污染，助推乡村振兴。</t>
  </si>
  <si>
    <t>2023年肉羊养殖示范村建设项目</t>
  </si>
  <si>
    <t>在全县范围打造肉羊养殖
示范村2个，20户，每户改造提升羊圈舍150平米，饲草棚60平米，圈舍内建设储粪坑，圈舍外过道场地硬化，实现养殖与人居环境整治同步发展。</t>
  </si>
  <si>
    <t>黄家峁村、硬地梁村为主辐射周边村</t>
  </si>
  <si>
    <t>项目建成后，将打造标准化肉羊养殖示范村2个示范户20户，辐射带动周边肉羊产业健康发展，致力于打造成靖边县草食家畜养殖大县。</t>
  </si>
  <si>
    <t>2023年农民专业技能培训项目</t>
  </si>
  <si>
    <t>培训产业脱贫户、监测户、种养殖大户1800人、集体经济管理人员52人。</t>
  </si>
  <si>
    <t>使1852人种养殖、管理技能增加</t>
  </si>
  <si>
    <t>2023年高家沟便民服务中心水产产业项目</t>
  </si>
  <si>
    <t>相关村</t>
  </si>
  <si>
    <t>通过推动特色产业发展，带动合作社增收2万元以上，特色水产养殖技术得到推广。</t>
  </si>
  <si>
    <t>2023年王渠则镇节水设施农业产业园项目二期</t>
  </si>
  <si>
    <t>1.建连栋拱棚2座； 2.大跨度拱棚1座；3.平整土地40亩； 4.铺设灌溉管网1000米、新建集雨窖2座、排水沟7条；5.架设高压电路760米、电杆8根；6.一期项目缺口资金63万元。</t>
  </si>
  <si>
    <t>2023年宁条梁镇西园则村一镇一园项目二期</t>
  </si>
  <si>
    <t>修建造粒厂房一处，硬化场地3600平方米，建设大门、围墙等附属设施，安装800KV变压器一台，购置生产线等。</t>
  </si>
  <si>
    <t>延伸产业链条，带动全镇蔬菜种植户和432户脱贫户增收500元左右。</t>
  </si>
  <si>
    <t>2023年天赐湾便民服务中心肉牛养殖示范园二期</t>
  </si>
  <si>
    <t>新建1000平米养牛圈舍1座，购买西蒙特尔肉牛50头，购买7立方米饲草搅拌机1台，购买948铲车1辆，修建水塔1座，购买四轮车1辆，修建牛场院墙、大门</t>
  </si>
  <si>
    <t>2023年水路畔便民服务中心山地设施农业产业示范园二期</t>
  </si>
  <si>
    <t>种植胡萝卜300亩，种拱棚辣椒42亩</t>
  </si>
  <si>
    <t>2023年海则滩镇猪羊养殖示范产业园二期</t>
  </si>
  <si>
    <t xml:space="preserve">  购置运输车辆4-5辆，进行煤炭运输，取得固定收益。</t>
  </si>
  <si>
    <t>2023年宁条梁镇油料作物种植项目</t>
  </si>
  <si>
    <t>在镇内种植油料作物（葵花、黄盖等），共计1500亩</t>
  </si>
  <si>
    <t>柳二村、庙畔村、老庄村、大滩村、西园则村</t>
  </si>
  <si>
    <t>丰富种植品类，拓宽农户增收渠道，带动镇内270户脱贫户增收致富</t>
  </si>
  <si>
    <t>2023年周河镇大豆、油料种植项目</t>
  </si>
  <si>
    <t>在巡检司村谢家湾小组核桃树地复合种植大豆700亩、油葵500亩</t>
  </si>
  <si>
    <t>1、核桃树地，亩收入增加500元左右；                                                  2、大豆与根瘤菌共生，使核桃树地土壤变得更肥沃，可以改善核桃的品质。</t>
  </si>
  <si>
    <t>2023年东坑镇毛窑村旱作集成技术项目</t>
  </si>
  <si>
    <t>在东坑镇毛窑村推广旱作集成技术4000亩</t>
  </si>
  <si>
    <t>毛窑村</t>
  </si>
  <si>
    <t>2023年席麻湾镇旱作集成技术项目</t>
  </si>
  <si>
    <t>在席麻湾镇推广旱作集成技术10000亩</t>
  </si>
  <si>
    <t>东高峁村、西高峁村、小沙峁村</t>
  </si>
  <si>
    <t>2023年王渠则镇旱作集成技术项目</t>
  </si>
  <si>
    <t>在王渠则镇推广旱作集成技术16000亩</t>
  </si>
  <si>
    <t>各镇村</t>
  </si>
  <si>
    <t>2023年中山涧镇旱作集成技术项目</t>
  </si>
  <si>
    <t>在中山涧镇推广旱作集成技术10000亩</t>
  </si>
  <si>
    <t>2023年宁条梁镇旱作集成技术项目</t>
  </si>
  <si>
    <t>在中山涧镇推广旱作集成技术4450亩</t>
  </si>
  <si>
    <t>大滩村、老庄村</t>
  </si>
  <si>
    <t>2023年天赐湾镇银湾村智能水肥一体化项目</t>
  </si>
  <si>
    <t>种植玉米等农作物1500亩，其中实施智能水肥一体化500亩</t>
  </si>
  <si>
    <t>实现节本增效200元以上，节水30%以上。</t>
  </si>
  <si>
    <t>附件1</t>
  </si>
  <si>
    <t>单位：个、万元</t>
  </si>
  <si>
    <t>项目个数</t>
  </si>
  <si>
    <t>项目预算总投资</t>
  </si>
  <si>
    <t>2.其他整合资金</t>
  </si>
  <si>
    <t>3.其他资金</t>
  </si>
  <si>
    <t>总计：</t>
  </si>
  <si>
    <t>合计：</t>
  </si>
  <si>
    <t>小计：</t>
  </si>
  <si>
    <t>水产养殖业发展</t>
  </si>
  <si>
    <t>林草基地建设</t>
  </si>
  <si>
    <t>品牌打造和展销平台</t>
  </si>
  <si>
    <t>产业园（区）</t>
  </si>
  <si>
    <t>产业服务支撑项目</t>
  </si>
  <si>
    <t>智慧农业</t>
  </si>
  <si>
    <t>科技服务</t>
  </si>
  <si>
    <t>人才培养</t>
  </si>
  <si>
    <t>农业社会化服务</t>
  </si>
  <si>
    <t>小额信贷风险补偿金</t>
  </si>
  <si>
    <t>特色产业保险保费补助</t>
  </si>
  <si>
    <t>新型经营主体贷款贴息</t>
  </si>
  <si>
    <t>生产奖补、劳务补助等</t>
  </si>
  <si>
    <t>帮扶车间（特色手工基地）建设</t>
  </si>
  <si>
    <t>以工代训</t>
  </si>
  <si>
    <t>创业</t>
  </si>
  <si>
    <t>创业培训</t>
  </si>
  <si>
    <t>创业奖补</t>
  </si>
  <si>
    <t>乡村工匠</t>
  </si>
  <si>
    <t>乡村工匠培育培训</t>
  </si>
  <si>
    <t>乡村工匠大师工作室</t>
  </si>
  <si>
    <t>乡村工匠传习所</t>
  </si>
  <si>
    <t>公益性岗位</t>
  </si>
  <si>
    <t>村庄规划编制（含修编）</t>
  </si>
  <si>
    <t>农村供水保障设施建设</t>
  </si>
  <si>
    <t>农村电网建设（通生产、生活用电、提高综合电压和供电可靠性）</t>
  </si>
  <si>
    <t>数字乡村建设（信息通信基础设施建设、数字化、智能化建设等）</t>
  </si>
  <si>
    <t>农业农村基础设施中长期贷款贴息</t>
  </si>
  <si>
    <t>农村卫生厕所改造（户用、公共厕所）</t>
  </si>
  <si>
    <t>学校建设或改造（含幼儿园）</t>
  </si>
  <si>
    <t>农村养老设施建设（养老院、幸福院、日间照料中心等）</t>
  </si>
  <si>
    <t>公共照明设施</t>
  </si>
  <si>
    <t>开展县乡村公共服务一体化示范创建</t>
  </si>
  <si>
    <t>其他（便民综合服务设施、文化活动广场、体育设施、村级客运站、农村公益性殡葬设施建设等）</t>
  </si>
  <si>
    <t>公共服务岗位</t>
  </si>
  <si>
    <t>参与“学前学会普通话”行动</t>
  </si>
  <si>
    <t>健康</t>
  </si>
  <si>
    <t>参加城乡居民基本医疗保险</t>
  </si>
  <si>
    <t>参加大病保险</t>
  </si>
  <si>
    <t>参加意外保险</t>
  </si>
  <si>
    <t>参加其他补充医疗保险</t>
  </si>
  <si>
    <t>接受医疗救助</t>
  </si>
  <si>
    <t>接受大病、慢性病(地方病)救治</t>
  </si>
  <si>
    <t>参加城乡居民基本养老保险</t>
  </si>
  <si>
    <t>接受留守关爱服务</t>
  </si>
  <si>
    <t>防贫保险（基金）</t>
  </si>
  <si>
    <t>开展乡村治理示范创建</t>
  </si>
  <si>
    <t>农村精神文明建设</t>
  </si>
  <si>
    <t>培养“四有”新时代农民</t>
  </si>
  <si>
    <t>移风易俗</t>
  </si>
  <si>
    <t>科技文化卫生“三下乡”</t>
  </si>
  <si>
    <r>
      <rPr>
        <sz val="12"/>
        <color theme="1"/>
        <rFont val="宋体"/>
        <family val="3"/>
        <charset val="134"/>
        <scheme val="minor"/>
      </rPr>
      <t>农村文化</t>
    </r>
    <r>
      <rPr>
        <sz val="12"/>
        <color rgb="FFFF0000"/>
        <rFont val="宋体"/>
        <family val="3"/>
        <charset val="134"/>
        <scheme val="minor"/>
      </rPr>
      <t>体育</t>
    </r>
    <r>
      <rPr>
        <sz val="12"/>
        <color theme="1"/>
        <rFont val="宋体"/>
        <family val="3"/>
        <charset val="134"/>
        <scheme val="minor"/>
      </rPr>
      <t>项目</t>
    </r>
  </si>
  <si>
    <t>少数民族特色村寨建设项目</t>
  </si>
  <si>
    <t>困难群众饮用低氟茶</t>
  </si>
  <si>
    <t>……</t>
  </si>
  <si>
    <t>易地扶贫搬迁贷款债券贴息补助</t>
    <phoneticPr fontId="11" type="noConversion"/>
  </si>
  <si>
    <t>易地搬迁后扶</t>
    <phoneticPr fontId="11" type="noConversion"/>
  </si>
  <si>
    <t>农村污水治理</t>
    <phoneticPr fontId="11" type="noConversion"/>
  </si>
  <si>
    <t>进一步发展旅游产业，壮大村集体经济，带动310户农户增收，户均年增加收入300元。</t>
  </si>
  <si>
    <t>2023年青阳岔镇龙腰镇老马鲜桃冷链及配套项目</t>
  </si>
  <si>
    <t>带动285户农民发展养殖产业，年增加集体经济收入3万元。</t>
  </si>
  <si>
    <t>方便30户村民出行，解决生产运输难的问题，户均年增加收入200元</t>
  </si>
  <si>
    <t>解决121户村民生产生活出行不便问题，其中脱贫户4户，户均增加收入200元</t>
  </si>
  <si>
    <t>镇政府街道两侧商铺门面真石漆改造3000平米，街道两侧硬化2000平米</t>
  </si>
  <si>
    <t>村容村貌环境卫生整治，380户群众受益</t>
  </si>
  <si>
    <t>安装路灯22盏</t>
  </si>
  <si>
    <t>方便444户移民搬迁户出行</t>
  </si>
  <si>
    <t>水库高抽1处及水泵配套设施，300m³蓄水池1座，低压线250米，1.6MPa110管道6公里。</t>
  </si>
  <si>
    <t>产业园内铺设砖砸道路2000平方米，配备环园路灯20盏，设置温棚拱棚围网及大门，建雨水收集池一处</t>
  </si>
  <si>
    <t>更换2座旧温棚所覆的棉被和膜</t>
  </si>
  <si>
    <t>马路砖硬化1200平方米，包含树坑及路牙；美化：路边庭院经济围栏、文化宣传</t>
  </si>
  <si>
    <t>人居环境卫生整治，在广场设置垃圾分类点一处</t>
  </si>
  <si>
    <t>靖杨路至村委道路两侧及产业园周边道路绿化</t>
  </si>
  <si>
    <t>靖杨路至村委两侧17户风貌改造</t>
  </si>
  <si>
    <t>一组、二组和五组生产生活道路硬化3公里</t>
  </si>
  <si>
    <t>2023年黄蒿界镇马季沟供水工程</t>
  </si>
  <si>
    <t>水源井2眼，高位蓄水池2座、管网9000米，井坑2个，水泵2套及配套设施</t>
  </si>
  <si>
    <t>改善并解决50户205人的饮水安全问题，其中脱贫户2户8人</t>
  </si>
  <si>
    <r>
      <rPr>
        <sz val="12"/>
        <rFont val="仿宋"/>
        <family val="3"/>
        <charset val="134"/>
      </rPr>
      <t>2023年杨桥畔镇沙畔村市级乡村振兴示范村种植基地项目</t>
    </r>
  </si>
  <si>
    <r>
      <rPr>
        <sz val="12"/>
        <rFont val="仿宋"/>
        <family val="3"/>
        <charset val="134"/>
      </rPr>
      <t>2023年杨桥畔镇沙畔村市级乡村振兴示范村人居环境整治提升项目</t>
    </r>
  </si>
  <si>
    <r>
      <t>2023年杨桥畔镇沙畔村</t>
    </r>
    <r>
      <rPr>
        <sz val="12"/>
        <rFont val="仿宋"/>
        <family val="3"/>
        <charset val="134"/>
      </rPr>
      <t>市级乡村振兴示范村人居环境整治提升项目</t>
    </r>
  </si>
  <si>
    <t>2023年榆林市靖边县巩固拓展脱贫攻坚成果和乡村振兴项目库汇总表</t>
    <phoneticPr fontId="11" type="noConversion"/>
  </si>
  <si>
    <r>
      <t>榆林市</t>
    </r>
    <r>
      <rPr>
        <u/>
        <sz val="20"/>
        <rFont val="方正小标宋简体"/>
        <charset val="134"/>
      </rPr>
      <t>靖边</t>
    </r>
    <r>
      <rPr>
        <sz val="20"/>
        <rFont val="方正小标宋简体"/>
        <charset val="134"/>
      </rPr>
      <t>县（市、区）2023年县级巩固拓展脱贫攻坚成果和乡村振兴项目库明细表</t>
    </r>
  </si>
  <si>
    <t>农村基础设施</t>
    <phoneticPr fontId="11" type="noConversion"/>
  </si>
  <si>
    <t>2023镇靖镇伙场坬村村容村貌治理</t>
  </si>
  <si>
    <t>2023年东坑镇宋渠村市级乡村振兴卫生厕所项目</t>
  </si>
  <si>
    <t>建公共厕所1座</t>
  </si>
  <si>
    <t>改善村民庭院、房前屋后环境卫生，加强乡村精神文明建设力度</t>
  </si>
  <si>
    <t>改善全村人居环境，受益人口611户</t>
  </si>
  <si>
    <t>乡村建设行动</t>
    <phoneticPr fontId="11" type="noConversion"/>
  </si>
  <si>
    <t>人居环境整治</t>
    <phoneticPr fontId="11" type="noConversion"/>
  </si>
  <si>
    <t>农村基础设施
（含产业配套基础设施）</t>
    <phoneticPr fontId="11" type="noConversion"/>
  </si>
  <si>
    <t>加工流通项目</t>
    <phoneticPr fontId="11" type="noConversion"/>
  </si>
  <si>
    <t>乡村治理和精神文明建设</t>
    <phoneticPr fontId="11" type="noConversion"/>
  </si>
  <si>
    <t>乡村治理</t>
    <phoneticPr fontId="11" type="noConversion"/>
  </si>
  <si>
    <t>推进“积分制”“清单式”等管理方式</t>
    <phoneticPr fontId="11" type="noConversion"/>
  </si>
  <si>
    <t>农村卫生厕所改造（户用、公共厕所）</t>
    <phoneticPr fontId="11" type="noConversion"/>
  </si>
  <si>
    <t>农村垃圾治理</t>
    <phoneticPr fontId="11" type="noConversion"/>
  </si>
  <si>
    <t>村容村貌提升</t>
    <phoneticPr fontId="11" type="noConversion"/>
  </si>
  <si>
    <t>农村道路建设（通村路、通户路、小型桥梁等）</t>
    <phoneticPr fontId="11" type="noConversion"/>
  </si>
  <si>
    <t>农村清洁能源设施建设（燃气、户用光伏、风电、水电、农村生物质能源、北方地区清洁取暖等）</t>
    <phoneticPr fontId="11" type="noConversion"/>
  </si>
  <si>
    <t>生产项目</t>
    <phoneticPr fontId="11" type="noConversion"/>
  </si>
  <si>
    <t>光伏电站建设</t>
    <phoneticPr fontId="11" type="noConversion"/>
  </si>
  <si>
    <t>2023年小河镇红石湾村梅花鹿养殖项目</t>
  </si>
  <si>
    <t>购买繁殖2岁梅花鹿20只，种公鹿2只，建设遮阳棚600平米。</t>
  </si>
  <si>
    <t>红石湾村</t>
  </si>
  <si>
    <t>带动村集体经济年收益在5到8万元，全村人均收入增加100元左右。预计年分红2万元。村集体资产，资产归属村集体，由村集体进行管理。</t>
  </si>
  <si>
    <t>小河镇人民政府</t>
  </si>
  <si>
    <t>铺设高压电缆750米，架设高压电缆50米；安装变压器、配套材料等费用；开挖排水渠4394米；新开生产道路1.3公里；铺设排水管道（dn600）100米。</t>
  </si>
  <si>
    <t>进一步完善了一镇一园的基础设施建设，提升综合生产能力，增加收入在1万元以上。</t>
  </si>
  <si>
    <t>2023年天赐湾镇李家城则村集体经济项目</t>
  </si>
  <si>
    <t>示范种植山楂30亩</t>
  </si>
  <si>
    <t>李家城则</t>
  </si>
  <si>
    <t>该项目以发展壮大集体经济为目标，通过种植山楂能够引导带动群众种植特色经济林，挂果之后种植户增收500元以上。</t>
  </si>
  <si>
    <t>天赐湾镇人民政府</t>
  </si>
  <si>
    <t>2023年张家畔街道胡伙场村卫生厕所项目</t>
  </si>
  <si>
    <t>胡伙场村</t>
  </si>
  <si>
    <t>提升110户农户环境，提高农村人居环境水平，改善群众居住条件，提高群众满意度。</t>
  </si>
  <si>
    <t>2023年庙畔村-柳二村砖砸道路</t>
  </si>
  <si>
    <t>在宁条梁镇庙畔村至柳二村铺设砖砸道路2.1公里，宽4米，厚0.12米。</t>
  </si>
  <si>
    <t>庙畔村、柳二村</t>
  </si>
  <si>
    <t>1.修复村组道路，方便沿线群众出行；2.提升沿线农民生产能力，维护村容村貌，保障群众利益。</t>
  </si>
  <si>
    <t>2023年西园则村、庙畔村人居环境专项治理</t>
  </si>
  <si>
    <t>在宁条梁镇西园则村、庙畔村村组道路沿线建设围网1.3公里、围挡1公里；垃圾清理；沿路墙面粉刷；村组道路平整；运输土方平整村组公共区域等。</t>
  </si>
  <si>
    <t>西园则村、庙畔村</t>
  </si>
  <si>
    <t>在宁条梁建设一批改善农村人居环境、提升幸福度满意度项目，帮助西园则村、庙畔村群众改善环境，带动群众生产生活增收。</t>
  </si>
  <si>
    <t>2023年银湾村许台移民点人居环境整治工程</t>
  </si>
  <si>
    <t>新建27户柴房、鸡棚，房后散水台混凝土硬化1700㎡，圈舍屋顶改造3900㎡。</t>
  </si>
  <si>
    <t>通过改造人居环境，打造美丽乡村，帮助60户176人改善生产生活条件。</t>
  </si>
  <si>
    <t>2023年银湾村美丽庭院建设</t>
  </si>
  <si>
    <t>农户菜园果园围网2400米，护坡90米。</t>
  </si>
  <si>
    <t>通过改善人居环境，美化村容村貌，使60户农户包括16户脱贫户直接受益。</t>
  </si>
  <si>
    <t>2023年银湾村许台小组农田水利设施维修</t>
  </si>
  <si>
    <t>维修高抽站泵站、更换电机1台</t>
  </si>
  <si>
    <t>通过更换电机，改善种植条件，增加灌溉面积，带动196户农户发展产业。</t>
  </si>
  <si>
    <t>2023年东坑镇硬化、美化垃圾屋</t>
  </si>
  <si>
    <t>硬化垃圾屋出口和两侧，计划硬化垃圾屋20个</t>
  </si>
  <si>
    <t>伊当湾、陆家山、硬地梁、东胜、金鸡沙、小桥畔、毛团、新建、宋渠、沙渠等村</t>
  </si>
  <si>
    <t>改善3267户农户人居环境</t>
  </si>
  <si>
    <t>中山涧移民社区设施蔬菜产业基地建设项目</t>
  </si>
  <si>
    <t>修复配套水源井1眼，安装变压器1台，铺设节水管网3公里，建设蔬菜拱棚14座，硬化产业道路1.2公里</t>
  </si>
  <si>
    <t>移民后续产业扶持、提高30户112人移民群众农业收入，村集体资产，资产归属村集体，由村集体进行管理</t>
  </si>
  <si>
    <t>中山涧镇移民小区基础设施改造项目</t>
  </si>
  <si>
    <t>配设排水管网186米及配套的检查井等，侧铺砖路75米，建设拦水墙90米，改造太阳能路灯20盏</t>
  </si>
  <si>
    <t>有效改善移民区排水积水问题、为30户112人移民群众的生产生活条件提供便利</t>
  </si>
  <si>
    <t>张家畔街道东新社区垃圾中转站项目</t>
  </si>
  <si>
    <t>在东新二路西侧新建垃圾中转站一处，含硬化场地，防水顶棚，底部防渗处理，配套中转垃圾桶等基础设施</t>
  </si>
  <si>
    <t>有效改善搬迁群众的生活条件</t>
  </si>
  <si>
    <t>张家畔街道东新社区农产品仓储中心建设项目</t>
  </si>
  <si>
    <t>建成后1100户7600人受益，为居民提供就业创业保障</t>
  </si>
  <si>
    <t>东坑镇创业路社区垃圾点建设项目</t>
  </si>
  <si>
    <t>张家畔街道宇文路社区公共卫生间项目</t>
  </si>
  <si>
    <t>新建小区内部公共卫生间2处，配套相关的卫生洁具设施</t>
  </si>
  <si>
    <t>有效改善搬迁群众的人居环境，为群众生活提供便利条件</t>
  </si>
  <si>
    <t>张家畔街道宇文路社区非机动车停车点及配套设施项目</t>
  </si>
  <si>
    <t>新建非机动车停车点245平方米</t>
  </si>
  <si>
    <t>提高搬迁群众的居住安全保障、减少安全隐患、提高搬迁群众的社区融入和居住安心度</t>
  </si>
  <si>
    <t>有效改善搬迁群众的人居环境，为群众出行、生活提供便利条件</t>
  </si>
  <si>
    <t>东坑镇创业路社区农特产品综合交易市场项目</t>
  </si>
  <si>
    <t>新建社区农特产品综合交易市场一处，占地面积1000平方米，层高8米</t>
  </si>
  <si>
    <t>项目建成后使161户590人搬迁群众出门即可就业，为群众提供便利农特产品交易场所</t>
  </si>
  <si>
    <t>建成后512户1393人受益，为居民提供就业创业保障</t>
  </si>
  <si>
    <t>易地搬迁后扶</t>
    <phoneticPr fontId="11" type="noConversion"/>
  </si>
  <si>
    <t>“一站式”社区综合服务设施建设</t>
    <phoneticPr fontId="11" type="noConversion"/>
  </si>
  <si>
    <t>加工业</t>
    <phoneticPr fontId="11" type="noConversion"/>
  </si>
  <si>
    <t>张家畔街道东新社区土特产加工车间建设项目</t>
    <phoneticPr fontId="11" type="noConversion"/>
  </si>
  <si>
    <t>社区南面西侧新建土特产加工车间一处，建筑面积300平方米，二层砖混结构，其中配套水电气暖等基础设施</t>
    <phoneticPr fontId="11" type="noConversion"/>
  </si>
  <si>
    <t>新建1处垃圾垃圾储存点，配套相关的设施</t>
    <phoneticPr fontId="11" type="noConversion"/>
  </si>
  <si>
    <t>易地搬迁后扶</t>
    <phoneticPr fontId="11" type="noConversion"/>
  </si>
  <si>
    <t>2023年镇靖镇乐业社区基础设施配套项目</t>
    <phoneticPr fontId="12" type="noConversion"/>
  </si>
  <si>
    <t>新建小区内部公共厕所1处，配套垃圾桶50个，更换维修路灯60盏</t>
    <phoneticPr fontId="12" type="noConversion"/>
  </si>
  <si>
    <t>镇靖镇</t>
    <phoneticPr fontId="11" type="noConversion"/>
  </si>
  <si>
    <t>伙场坬村</t>
    <phoneticPr fontId="11" type="noConversion"/>
  </si>
  <si>
    <t>改善目前卫生条件，美化环境减少疾病传播，提升农民幸福感</t>
    <phoneticPr fontId="11" type="noConversion"/>
  </si>
  <si>
    <t>伙场坬村委</t>
    <phoneticPr fontId="11" type="noConversion"/>
  </si>
  <si>
    <t>乡村建设行动</t>
    <phoneticPr fontId="11" type="noConversion"/>
  </si>
  <si>
    <t>农村垃圾治理</t>
    <phoneticPr fontId="11" type="noConversion"/>
  </si>
  <si>
    <t>2023镇靖镇人居环境整治</t>
    <phoneticPr fontId="11" type="noConversion"/>
  </si>
  <si>
    <t>2公里道路两侧清理垃圾、整治残垣断壁、绿化、水厕卫生厕所改造1间。</t>
    <phoneticPr fontId="12" type="noConversion"/>
  </si>
  <si>
    <t>改善目前卫生条件，美化环境，提升村容村貌</t>
    <phoneticPr fontId="11" type="noConversion"/>
  </si>
  <si>
    <t>村容村貌提升</t>
    <phoneticPr fontId="11" type="noConversion"/>
  </si>
  <si>
    <t>四坡五脊房屋风貌改造到户奖补86户</t>
    <phoneticPr fontId="12" type="noConversion"/>
  </si>
  <si>
    <t>改善住房环境条件，提升住房质量和村容村貌</t>
    <phoneticPr fontId="12" type="noConversion"/>
  </si>
  <si>
    <t>乡村治理和精神文明建设</t>
    <phoneticPr fontId="11" type="noConversion"/>
  </si>
  <si>
    <t>乡村治理</t>
    <phoneticPr fontId="11" type="noConversion"/>
  </si>
  <si>
    <t>推进“积分制”“清单式”等管理方式</t>
    <phoneticPr fontId="11" type="noConversion"/>
  </si>
  <si>
    <t>2023镇靖镇伙场坬村社会治理</t>
    <phoneticPr fontId="12" type="noConversion"/>
  </si>
  <si>
    <t>制定积分制管理办法，对积分较高的群众给予相应的激励</t>
    <phoneticPr fontId="12" type="noConversion"/>
  </si>
  <si>
    <t>农村卫生厕所改造（户用、公共厕所）</t>
    <phoneticPr fontId="11" type="noConversion"/>
  </si>
  <si>
    <t>2023年张家畔镇张伙场村卫生厕所项目</t>
    <phoneticPr fontId="11" type="noConversion"/>
  </si>
  <si>
    <t>建卫生厕所1座</t>
    <phoneticPr fontId="11" type="noConversion"/>
  </si>
  <si>
    <t>改善全村人居环境，受益人口611户</t>
    <phoneticPr fontId="11" type="noConversion"/>
  </si>
  <si>
    <t>张伙场村委</t>
    <phoneticPr fontId="11" type="noConversion"/>
  </si>
  <si>
    <t>2023年张家畔镇张伙场村垃圾点改造项目</t>
    <phoneticPr fontId="11" type="noConversion"/>
  </si>
  <si>
    <t>建垃圾点20个，购置垃圾筒80个；购买垃圾清运车1辆（垃圾筒）</t>
    <phoneticPr fontId="12" type="noConversion"/>
  </si>
  <si>
    <t>2023年张家畔镇张伙场村社会治理</t>
    <phoneticPr fontId="12" type="noConversion"/>
  </si>
  <si>
    <t>制定积分制管理办法，对积分较高的群众给予相应的激励。</t>
    <phoneticPr fontId="12" type="noConversion"/>
  </si>
  <si>
    <t>配套设施项目</t>
    <phoneticPr fontId="11" type="noConversion"/>
  </si>
  <si>
    <t>小型农田水利设施建设</t>
    <phoneticPr fontId="11" type="noConversion"/>
  </si>
  <si>
    <t>合计</t>
    <phoneticPr fontId="11" type="noConversion"/>
  </si>
  <si>
    <t>拱棚14个：长90米、跨度16米、高3.6米;温棚3个：长88米、跨度9米、高5米。</t>
    <phoneticPr fontId="11" type="noConversion"/>
  </si>
  <si>
    <t>维修改造温室50座，其中：长为103米9座、80米6座、58米35座，宽全部为13米。维修改造内容：温室土建工程、安装工程和给排水工程。具体包括土方挖填、土墙加固、增添棚膜、棉被、钢架、天窗、地窗、卷膜器、水电管网设施等。架设33基电杆，1.75公里线路及3.84公里下户线；铺设砸砖路1公里。</t>
    <phoneticPr fontId="11" type="noConversion"/>
  </si>
  <si>
    <t>2023年镇靖镇伙场洼村卫生厕所项目</t>
    <phoneticPr fontId="11" type="noConversion"/>
  </si>
  <si>
    <t>养殖业基地</t>
    <phoneticPr fontId="11" type="noConversion"/>
  </si>
  <si>
    <t>建设小龙虾养殖基地。</t>
    <phoneticPr fontId="11" type="noConversion"/>
  </si>
  <si>
    <t>1、新建集中连片大跨度拱棚6座,宽16米（长147米，3座；长123米，2座；长70米，1座）；2、日光温室3座，每座长80米，宽14米。</t>
    <phoneticPr fontId="11" type="noConversion"/>
  </si>
  <si>
    <t>沟台地治理200亩，建泵站一处，新建200m³蓄水池一座，铺设地埋管3.2公里及完善配套设施</t>
    <phoneticPr fontId="11" type="noConversion"/>
  </si>
  <si>
    <t>杂粮基地硬化2.45km砖砸路，宽4米，厚0.12米。</t>
    <phoneticPr fontId="11" type="noConversion"/>
  </si>
  <si>
    <t>2023年东坑镇宋渠村市级乡村振兴示范村项目</t>
    <phoneticPr fontId="11" type="noConversion"/>
  </si>
  <si>
    <t>建设养殖圈舍1200平方米，购买牛150只</t>
    <phoneticPr fontId="11" type="noConversion"/>
  </si>
  <si>
    <t>2023年靖边县水路畔便民服务中心水路畔村高标准农田配套设施</t>
    <phoneticPr fontId="11" type="noConversion"/>
  </si>
  <si>
    <t>架设高压线50米，低压线100米，安装变压器1台，上水管道3266米，蓄水池一个，铺设管网2410米</t>
    <phoneticPr fontId="11" type="noConversion"/>
  </si>
  <si>
    <t>提高农田生产力，打造南部山区高寒冷凉蔬菜基地，大幅度提高农民收入，每亩增收8000-10000元，该项目每年总经济效益400万元-500万元。</t>
    <phoneticPr fontId="11" type="noConversion"/>
  </si>
  <si>
    <t>种植业基地</t>
    <phoneticPr fontId="11" type="noConversion"/>
  </si>
  <si>
    <t>杨米涧镇韩伙场村村集体经济大绷维修</t>
    <phoneticPr fontId="11" type="noConversion"/>
  </si>
  <si>
    <t>维修大棚8座</t>
    <phoneticPr fontId="11" type="noConversion"/>
  </si>
  <si>
    <t>杨米涧镇</t>
    <phoneticPr fontId="11" type="noConversion"/>
  </si>
  <si>
    <t>韩伙场村</t>
    <phoneticPr fontId="11" type="noConversion"/>
  </si>
  <si>
    <t>村集体经济年增加收入1万元</t>
    <phoneticPr fontId="11" type="noConversion"/>
  </si>
  <si>
    <t>维修瓦窑湾、墩湾村小组高抽站浮船1座、水泵1台、电缆线398米、道路硬化1600米</t>
    <phoneticPr fontId="11" type="noConversion"/>
  </si>
  <si>
    <t>农业农村局</t>
    <phoneticPr fontId="11" type="noConversion"/>
  </si>
  <si>
    <t>该条道路建设可以保障一镇一园项目持续推进，助力乡村振兴工作，有效带动130户群众持续增收</t>
    <phoneticPr fontId="11" type="noConversion"/>
  </si>
  <si>
    <t>种植业基地</t>
    <phoneticPr fontId="11" type="noConversion"/>
  </si>
  <si>
    <t>光伏电站建设</t>
    <phoneticPr fontId="11" type="noConversion"/>
  </si>
  <si>
    <t>2023年杨桥畔杨二村集体经济项目</t>
    <phoneticPr fontId="11" type="noConversion"/>
  </si>
  <si>
    <t>建太阳能光伏电站100KW</t>
    <phoneticPr fontId="11" type="noConversion"/>
  </si>
  <si>
    <t>年增加集体经济收入8万元。</t>
    <phoneticPr fontId="12" type="noConversion"/>
  </si>
  <si>
    <t>加工业</t>
    <phoneticPr fontId="11" type="noConversion"/>
  </si>
  <si>
    <t>社区东侧新建农产品仓储中心一处，建筑面积300平方米，二层砖混结构，其中配套水电气暖等基础设施</t>
    <phoneticPr fontId="11" type="noConversion"/>
  </si>
  <si>
    <t>梯田式果园基地地埋管2.5公里，建25方蓄水池1座；购买白绒山羊公羊13只，母羊110只</t>
    <phoneticPr fontId="11" type="noConversion"/>
  </si>
  <si>
    <t>2023年小河镇红石湾村灌溉基础设施项目</t>
    <phoneticPr fontId="11" type="noConversion"/>
  </si>
  <si>
    <t>在寺沟组建小型高抽站1处，100方蓄水池1个，灌溉面积1200亩，扬程120米，流量100立方米/小时，电机90KV</t>
    <phoneticPr fontId="11" type="noConversion"/>
  </si>
  <si>
    <t>2023年高家沟便民服务中心赵庄村灌溉井电力配套项目</t>
    <phoneticPr fontId="11" type="noConversion"/>
  </si>
  <si>
    <t>赵庄村移民点灌溉井配套100KVA变压器1台，高压800米，低压600米，井房2个，铺设管网1700米。</t>
    <phoneticPr fontId="11" type="noConversion"/>
  </si>
  <si>
    <t>解决了900亩农田灌溉问题，受益农户37户，161人。</t>
    <phoneticPr fontId="11" type="noConversion"/>
  </si>
  <si>
    <t>2023年天赐湾便民服务中心天赐湾村基础设施泵站工程</t>
    <phoneticPr fontId="11" type="noConversion"/>
  </si>
  <si>
    <t>建设泵站2处（安装水泵2台，配电房1间，铺设110PE管600米，110UPVC管3130米，架设低压线225米。）</t>
    <phoneticPr fontId="11" type="noConversion"/>
  </si>
  <si>
    <t>通过项目实施，可以灌溉900亩耕地，帮助建档立卡脱贫户及其他户改善165户村民生产生活条件</t>
    <phoneticPr fontId="11" type="noConversion"/>
  </si>
  <si>
    <t>2023年青阳岔镇官城村水渠硬化工程</t>
    <phoneticPr fontId="11" type="noConversion"/>
  </si>
  <si>
    <t>维修硬化水渠6.5公里</t>
    <phoneticPr fontId="11" type="noConversion"/>
  </si>
  <si>
    <t>配套种植基地高压线360米，变压器50KVA一台</t>
    <phoneticPr fontId="11" type="noConversion"/>
  </si>
  <si>
    <t>小型农田水利设施建设</t>
    <phoneticPr fontId="11" type="noConversion"/>
  </si>
  <si>
    <t>2023年靖边县乡村振兴局致富带头人培训</t>
    <phoneticPr fontId="11" type="noConversion"/>
  </si>
  <si>
    <t>致富带头人培训210人次（70个脱贫村每村3人）</t>
    <phoneticPr fontId="11" type="noConversion"/>
  </si>
  <si>
    <t>农村基础设施</t>
    <phoneticPr fontId="11" type="noConversion"/>
  </si>
  <si>
    <t>混凝土硬化行车道路331.39米（宽6米）、环保砖人行道路109.278米（宽度自行适应当前道路情况），5米宽315米及182米下水、雨水管183米，自来水管网165米</t>
    <phoneticPr fontId="11" type="noConversion"/>
  </si>
  <si>
    <t>改善264户村民生产生活条件。</t>
    <phoneticPr fontId="11" type="noConversion"/>
  </si>
  <si>
    <t>2023年镇靖镇芦西村组道路硬化</t>
    <phoneticPr fontId="11" type="noConversion"/>
  </si>
  <si>
    <t>砖硬化道路2公里，宽4米，厚0.12米</t>
    <phoneticPr fontId="11" type="noConversion"/>
  </si>
  <si>
    <t>解决37户村民生产生活道路出行安全</t>
    <phoneticPr fontId="11" type="noConversion"/>
  </si>
  <si>
    <t>2023年席麻湾镇大沟村道路硬化项目</t>
    <phoneticPr fontId="11" type="noConversion"/>
  </si>
  <si>
    <t>樱桃基地混凝土道路硬化长5公里，宽4米，厚0.18米</t>
    <phoneticPr fontId="11" type="noConversion"/>
  </si>
  <si>
    <t>发展壮大镇村集体经济，改出行条件，户均增收200元。</t>
    <phoneticPr fontId="11" type="noConversion"/>
  </si>
  <si>
    <t>砖扎道路硬化1.34公里，道路宽4米，厚0.12米，挡水墙440米。</t>
    <phoneticPr fontId="11" type="noConversion"/>
  </si>
  <si>
    <t>改善村民生产生活条件，方便56户农户出行。</t>
    <phoneticPr fontId="11" type="noConversion"/>
  </si>
  <si>
    <t>2023年席麻湾镇席麻湾村道路硬化项目</t>
    <phoneticPr fontId="11" type="noConversion"/>
  </si>
  <si>
    <t>水泥混凝土路1.4公里，宽3米，厚0.18米</t>
    <phoneticPr fontId="11" type="noConversion"/>
  </si>
  <si>
    <t>产业发展</t>
    <phoneticPr fontId="11" type="noConversion"/>
  </si>
  <si>
    <t>配套设施项目</t>
    <phoneticPr fontId="11" type="noConversion"/>
  </si>
  <si>
    <t>小型农田水利设施建设</t>
    <phoneticPr fontId="11" type="noConversion"/>
  </si>
  <si>
    <t>2023年杨米涧镇王梁村道路硬化项目</t>
    <phoneticPr fontId="11" type="noConversion"/>
  </si>
  <si>
    <t>硬化村小组道路2.1公里，宽3.5米，挡水墙1500米。</t>
    <phoneticPr fontId="11" type="noConversion"/>
  </si>
  <si>
    <t>解决57户村民生产生活出行道路问题，户均年增加收入200元</t>
    <phoneticPr fontId="11" type="noConversion"/>
  </si>
  <si>
    <t>农村基础设施</t>
    <phoneticPr fontId="11" type="noConversion"/>
  </si>
  <si>
    <t>方便373户村民出行。</t>
    <phoneticPr fontId="11" type="noConversion"/>
  </si>
  <si>
    <t>硬化道路2公里，宽4米，厚0.12米</t>
    <phoneticPr fontId="11" type="noConversion"/>
  </si>
  <si>
    <t>解决产业基地道路问题，年增加收入10万元</t>
    <phoneticPr fontId="11" type="noConversion"/>
  </si>
  <si>
    <t>2023年红墩界长胜村生产道路项目</t>
    <phoneticPr fontId="11" type="noConversion"/>
  </si>
  <si>
    <t>水泥道路硬化1148米，（宽5米、长325米；宽4米，长823米，两侧路肩0.5米）、18公分厚的水泥硬化道路</t>
    <phoneticPr fontId="11" type="noConversion"/>
  </si>
  <si>
    <t>方便全村201户村民出行</t>
    <phoneticPr fontId="11" type="noConversion"/>
  </si>
  <si>
    <t>砖硬化道路130米，宽4米，建挡水墙15.1米，水槽墙51.4米，埋设输水管道273米以及过水槽、拐水槽、防沙盖、水盖、管道口接头墙砖等</t>
    <phoneticPr fontId="11" type="noConversion"/>
  </si>
  <si>
    <t>在席麻湾街道新建交易市场1处，场地填补土方5000方，土地平整2697.09平方米，匝砖硬化1493.74平方米，新建彩钢拱棚1处（规格71.2米*6米），建设大门一处、围墙200米*2米1处。</t>
    <phoneticPr fontId="11" type="noConversion"/>
  </si>
  <si>
    <t>2023年张家畔街道瓦房村小型基础设施项目</t>
    <phoneticPr fontId="11" type="noConversion"/>
  </si>
  <si>
    <t>方便392户居民出行条件</t>
    <phoneticPr fontId="11" type="noConversion"/>
  </si>
  <si>
    <t>混凝土道路硬化长4公里，宽4米，厚0.18米</t>
    <phoneticPr fontId="11" type="noConversion"/>
  </si>
  <si>
    <t>2023年张家畔街道郭家庙村路面亮化项目</t>
    <phoneticPr fontId="11" type="noConversion"/>
  </si>
  <si>
    <t>2023年镇靖镇枣刺梁村移民区路灯项目</t>
    <phoneticPr fontId="11" type="noConversion"/>
  </si>
  <si>
    <t>东坑到梁镇产业路配套路灯160盏</t>
    <phoneticPr fontId="11" type="noConversion"/>
  </si>
  <si>
    <t>带动27户建档立卡户发展产业，辐射村“三产”发展，促进周边群众增收</t>
    <phoneticPr fontId="11" type="noConversion"/>
  </si>
  <si>
    <t>混凝土道路硬化长3.2公里，宽4米，厚0.18米；砖硬化道路0.9公里，宽4米，厚0.12米</t>
    <phoneticPr fontId="11" type="noConversion"/>
  </si>
  <si>
    <t>农村污水治理</t>
    <phoneticPr fontId="11" type="noConversion"/>
  </si>
  <si>
    <t>2023年靖边县项目管理费</t>
    <phoneticPr fontId="11" type="noConversion"/>
  </si>
  <si>
    <t>靖边县项目管理费</t>
    <phoneticPr fontId="11" type="noConversion"/>
  </si>
  <si>
    <t>合理管理项目，项目验收合格率98%。</t>
    <phoneticPr fontId="11" type="noConversion"/>
  </si>
  <si>
    <t>胶泥湾村村集体经济变压器一台，高压线300余米。</t>
    <phoneticPr fontId="11" type="noConversion"/>
  </si>
  <si>
    <t>人居环境整治</t>
    <phoneticPr fontId="11" type="noConversion"/>
  </si>
  <si>
    <t>解决25户村民生产生活出行道路问题.</t>
    <phoneticPr fontId="11" type="noConversion"/>
  </si>
  <si>
    <t>生产项目</t>
    <phoneticPr fontId="11" type="noConversion"/>
  </si>
  <si>
    <t>种植业基地</t>
    <phoneticPr fontId="11" type="noConversion"/>
  </si>
  <si>
    <t>提升村容村貌、提高50户村民生活满意度</t>
    <phoneticPr fontId="11" type="noConversion"/>
  </si>
  <si>
    <t>提升村容村貌、提高547户村民生活满意度</t>
    <phoneticPr fontId="11" type="noConversion"/>
  </si>
  <si>
    <t>2023年镇靖镇大岔村村集体经济养殖项目</t>
    <phoneticPr fontId="12" type="noConversion"/>
  </si>
  <si>
    <t>购买羊子400只，采取“党支部+集体经济联合社+农户”的模式，引进优质白绒山羊，以5户联保向村集体交纳一定收益的方式，托管给养殖户。</t>
    <phoneticPr fontId="12" type="noConversion"/>
  </si>
  <si>
    <t>壮大村集体经济，带动10户养殖户发展羊子养殖项目，村集体经济预计年增加收入2万元，养殖户户均增加收入1万元</t>
    <phoneticPr fontId="12" type="noConversion"/>
  </si>
  <si>
    <t>2023年镇靖镇大岔村养殖项目</t>
    <phoneticPr fontId="12" type="noConversion"/>
  </si>
  <si>
    <t>扩大育肥羊存栏量，建饲草棚、圈舍改造15户。</t>
    <phoneticPr fontId="12" type="noConversion"/>
  </si>
  <si>
    <t>扩大育肥羊存栏量，户均年增加收入1万元</t>
    <phoneticPr fontId="12" type="noConversion"/>
  </si>
  <si>
    <t>2023年镇靖镇大岔村生产道路项目</t>
    <phoneticPr fontId="12" type="noConversion"/>
  </si>
  <si>
    <t>硬化村组道路4.5公里，宽3.5米，厚0.12米</t>
    <phoneticPr fontId="12" type="noConversion"/>
  </si>
  <si>
    <t>提升基础设施水平，方便451户群众出行</t>
    <phoneticPr fontId="12" type="noConversion"/>
  </si>
  <si>
    <t>2023年镇靖镇大岔村种植灌溉项目</t>
    <phoneticPr fontId="12" type="noConversion"/>
  </si>
  <si>
    <t>新铺设灌溉110管网3公里</t>
    <phoneticPr fontId="12" type="noConversion"/>
  </si>
  <si>
    <t>改善300亩耕地的种植灌溉条件，户均年增加收入1000元</t>
    <phoneticPr fontId="12" type="noConversion"/>
  </si>
  <si>
    <t>2023年三岔渠便民服务中心车路壕村公共卫生厕所项目</t>
    <phoneticPr fontId="12" type="noConversion"/>
  </si>
  <si>
    <t>新修公共卫生厕所1座</t>
    <phoneticPr fontId="12" type="noConversion"/>
  </si>
  <si>
    <t>有效改善人居环境，方便212户群众生活需要</t>
    <phoneticPr fontId="12" type="noConversion"/>
  </si>
  <si>
    <t>2023年三岔渠便民服务中心车路壕村太阳能路灯项目</t>
    <phoneticPr fontId="12" type="noConversion"/>
  </si>
  <si>
    <t>道路亮化4公里，安装太阳能路灯80盏</t>
    <phoneticPr fontId="12" type="noConversion"/>
  </si>
  <si>
    <t>有效改善人居环境，方便212户群众出行</t>
    <phoneticPr fontId="12" type="noConversion"/>
  </si>
  <si>
    <t>2023年东坑镇伊当湾村清洁能源项目</t>
    <phoneticPr fontId="12" type="noConversion"/>
  </si>
  <si>
    <t>安装太阳能路灯75盏，高8米</t>
    <phoneticPr fontId="12" type="noConversion"/>
  </si>
  <si>
    <t>东坑镇</t>
    <phoneticPr fontId="11" type="noConversion"/>
  </si>
  <si>
    <t>伊当湾村</t>
    <phoneticPr fontId="11" type="noConversion"/>
  </si>
  <si>
    <t>改善人居环境，方便520户群众出行</t>
    <phoneticPr fontId="12" type="noConversion"/>
  </si>
  <si>
    <t>2023年镇靖镇大岔村清洁能源项目</t>
    <phoneticPr fontId="12" type="noConversion"/>
  </si>
  <si>
    <t>大岔村至周湾组路灯5公里</t>
    <phoneticPr fontId="12" type="noConversion"/>
  </si>
  <si>
    <t>改善人居环境，方便451户群众出行</t>
    <phoneticPr fontId="12" type="noConversion"/>
  </si>
  <si>
    <t>2023年三岔渠便民服务中心车路壕村生产生活道路项目</t>
    <phoneticPr fontId="12" type="noConversion"/>
  </si>
  <si>
    <t>砖扎硬化道路2.5公里，3.5米宽，厚0.12米</t>
    <phoneticPr fontId="12" type="noConversion"/>
  </si>
  <si>
    <t>改善212户生产生活条件</t>
    <phoneticPr fontId="12" type="noConversion"/>
  </si>
  <si>
    <t>车路壕小组和麻黄咀小组实施产业道路硬化工程6.5公里，3.5米宽，厚0.12米</t>
    <phoneticPr fontId="12" type="noConversion"/>
  </si>
  <si>
    <t>改善362户生产生活条件</t>
    <phoneticPr fontId="12" type="noConversion"/>
  </si>
  <si>
    <t>2023年三岔渠便民服务中心车路壕村种植基地电力项目</t>
    <phoneticPr fontId="12" type="noConversion"/>
  </si>
  <si>
    <t>安装100KVA变压器1台，架设高压线1.3公里</t>
    <phoneticPr fontId="12" type="noConversion"/>
  </si>
  <si>
    <t>改善200亩耕地种植条件，年均增加收入6万元</t>
    <phoneticPr fontId="12" type="noConversion"/>
  </si>
  <si>
    <t>2023年三岔渠便民服务中心人饮管网项目</t>
    <phoneticPr fontId="11" type="noConversion"/>
  </si>
  <si>
    <t>升级改造车路壕小组63人饮管网1300米</t>
    <phoneticPr fontId="12" type="noConversion"/>
  </si>
  <si>
    <t>改善并解决76户267人的饮水安全问题</t>
    <phoneticPr fontId="12" type="noConversion"/>
  </si>
  <si>
    <t>2023年周河镇东坪村生产生活道路项目</t>
    <phoneticPr fontId="12" type="noConversion"/>
  </si>
  <si>
    <t>硬化道路总长度2.2公里，宽4米，厚0.12米</t>
    <phoneticPr fontId="12" type="noConversion"/>
  </si>
  <si>
    <t>解决63农户出行安全问题</t>
    <phoneticPr fontId="12" type="noConversion"/>
  </si>
  <si>
    <t>2023年周河镇东坪村种植基地灌溉项目</t>
    <phoneticPr fontId="12" type="noConversion"/>
  </si>
  <si>
    <t>新建高抽站1座，蓄水池1座及配套灌溉设施。</t>
    <phoneticPr fontId="12" type="noConversion"/>
  </si>
  <si>
    <t>300亩农田实现滴水灌溉，年增加收入10万元</t>
    <phoneticPr fontId="12" type="noConversion"/>
  </si>
  <si>
    <t>2023年中山涧镇中山涧村产业种植项目</t>
    <phoneticPr fontId="12" type="noConversion"/>
  </si>
  <si>
    <t>以奖代补的形式引导农户新建拱棚9座，发展拱棚蔬菜种植</t>
    <phoneticPr fontId="12" type="noConversion"/>
  </si>
  <si>
    <t>发展3户种植蔬菜大棚种植，年户均增加收入2万元。</t>
    <phoneticPr fontId="12" type="noConversion"/>
  </si>
  <si>
    <t>2023年中山涧镇中山涧村养殖项目</t>
    <phoneticPr fontId="12" type="noConversion"/>
  </si>
  <si>
    <t>奖补实施养牛圈舍改造5户</t>
    <phoneticPr fontId="12" type="noConversion"/>
  </si>
  <si>
    <t>鼓励5户农户发展畜牧业，户均年增加收入1万。</t>
    <phoneticPr fontId="12" type="noConversion"/>
  </si>
  <si>
    <t>2023年中山涧镇中山涧村集体养殖项目</t>
    <phoneticPr fontId="12" type="noConversion"/>
  </si>
  <si>
    <t>购买西门塔尔肉牛30只，具体模式：经集体商议先确定有养牛条件成熟的农户，与养殖户签定托管合同，托管期间，牛的饲养管理由养殖户承担，养殖户需每年按合同约定支付集体经济联合社托管费及本金（逐年收回）。</t>
    <phoneticPr fontId="12" type="noConversion"/>
  </si>
  <si>
    <t>产生的利益由养殖户和村集体所有，其中村集体收益固定为所投入本金的7%。五年后，村集体可以至少收回托管费26.25万元。村集体经济联合社可以利用每年收回的资金，再和其他农户合作托管，不断发展壮大村集体经济。</t>
    <phoneticPr fontId="12" type="noConversion"/>
  </si>
  <si>
    <t>2023年中山涧镇中山涧村卫生厕所项目</t>
    <phoneticPr fontId="12" type="noConversion"/>
  </si>
  <si>
    <t>改善全村人居环境，受益群众83户</t>
    <phoneticPr fontId="12" type="noConversion"/>
  </si>
  <si>
    <t>2023年中山涧镇中山涧村生产生活道路</t>
    <phoneticPr fontId="12" type="noConversion"/>
  </si>
  <si>
    <t>砖硬化村组生产生活道路长3公里，宽4米，厚0.12米</t>
    <phoneticPr fontId="12" type="noConversion"/>
  </si>
  <si>
    <t>改善出行条件，为32户群众生产生活出行提供便利。</t>
    <phoneticPr fontId="11" type="noConversion"/>
  </si>
  <si>
    <t>2023年杨桥畔镇阳周村蔬菜大棚项目</t>
    <phoneticPr fontId="12" type="noConversion"/>
  </si>
  <si>
    <t>新建连栋拱棚5个，长108米；新建单栋拱棚3个，长108米</t>
    <phoneticPr fontId="12" type="noConversion"/>
  </si>
  <si>
    <t>示范引导农户进行大棚蔬菜种植，年均增加收入10万元</t>
    <phoneticPr fontId="12" type="noConversion"/>
  </si>
  <si>
    <t>2023年大路沟便民服务中心寺台村养殖补助项目</t>
    <phoneticPr fontId="12" type="noConversion"/>
  </si>
  <si>
    <t>完成圈舍改造12户、草棚建设5户</t>
    <phoneticPr fontId="12" type="noConversion"/>
  </si>
  <si>
    <t>大路沟便民服务中心</t>
    <phoneticPr fontId="12" type="noConversion"/>
  </si>
  <si>
    <t>发展壮大羊子圈养产业规模，年增加收入3万元</t>
    <phoneticPr fontId="12" type="noConversion"/>
  </si>
  <si>
    <t>2023年大路沟便民服务中心寺台村村集体经济种植项目</t>
    <phoneticPr fontId="12" type="noConversion"/>
  </si>
  <si>
    <t>建设15米×40米拱棚2座；维修水渠200米</t>
    <phoneticPr fontId="12" type="noConversion"/>
  </si>
  <si>
    <t>发展壮大村集体经济，年增加集体经济收入2万元</t>
    <phoneticPr fontId="12" type="noConversion"/>
  </si>
  <si>
    <t>2023年大路沟便民服务中心寺台村人居环境整治项目</t>
    <phoneticPr fontId="12" type="noConversion"/>
  </si>
  <si>
    <t>购置100升垃圾桶300个，建设小型垃圾收集点15处，购置垃圾清运车1辆，改厕8户</t>
    <phoneticPr fontId="12" type="noConversion"/>
  </si>
  <si>
    <t>提升人居环境水平，改善102户群众生活条件</t>
    <phoneticPr fontId="12" type="noConversion"/>
  </si>
  <si>
    <t>2023年大路沟便民服务中心寺台村生产生活道路项目</t>
    <phoneticPr fontId="12" type="noConversion"/>
  </si>
  <si>
    <t>村组道路建设2.3公里（3.5米宽，边沟1500米）；便民桥建设（长33米，宽4米，高7米）</t>
    <phoneticPr fontId="12" type="noConversion"/>
  </si>
  <si>
    <t>解决500户群众生产生活条件</t>
    <phoneticPr fontId="12" type="noConversion"/>
  </si>
  <si>
    <t>2023年三岔渠便民服务中心羊羔山村井灌工程</t>
    <phoneticPr fontId="12" type="noConversion"/>
  </si>
  <si>
    <t>安装50KVA变压器1台，地埋线150米，铺设管网3000米</t>
    <phoneticPr fontId="12" type="noConversion"/>
  </si>
  <si>
    <t>三岔渠便民服务中心</t>
    <phoneticPr fontId="12" type="noConversion"/>
  </si>
  <si>
    <t>解决300亩水地种植，年增加收3万元</t>
    <phoneticPr fontId="12" type="noConversion"/>
  </si>
  <si>
    <t>2023年天赐湾镇乔沟湾村高抽站基础设施项目</t>
    <phoneticPr fontId="12" type="noConversion"/>
  </si>
  <si>
    <t>建高抽站一处，铺设管网1000米。</t>
    <phoneticPr fontId="12" type="noConversion"/>
  </si>
  <si>
    <t>天赐湾镇</t>
    <phoneticPr fontId="12" type="noConversion"/>
  </si>
  <si>
    <t>解决200亩坡旱地增收问题， 解决59户群众抗旱保粮问题。</t>
    <phoneticPr fontId="12" type="noConversion"/>
  </si>
  <si>
    <t>乡村建设行动</t>
    <phoneticPr fontId="11" type="noConversion"/>
  </si>
  <si>
    <t>村庄规划编制（含修编）</t>
    <phoneticPr fontId="11" type="noConversion"/>
  </si>
  <si>
    <t>2023年靖边县村庄实用性规划编制</t>
    <phoneticPr fontId="11" type="noConversion"/>
  </si>
  <si>
    <t>规划编制50个村</t>
    <phoneticPr fontId="11" type="noConversion"/>
  </si>
  <si>
    <t>靖边县</t>
    <phoneticPr fontId="11" type="noConversion"/>
  </si>
  <si>
    <t>解决50个村的长期发展规划问题</t>
    <phoneticPr fontId="11" type="noConversion"/>
  </si>
  <si>
    <t>2023年宁条梁镇庙畔村集体经济联合社冷库场地硬化亮化、美化工程</t>
    <phoneticPr fontId="11" type="noConversion"/>
  </si>
  <si>
    <t>庙畔村集体经济冷库场地硬化3200平方米、亮化（安装太阳能路灯7盏）、美化（种植金丝柳50棵）</t>
    <phoneticPr fontId="11" type="noConversion"/>
  </si>
  <si>
    <t>宁条梁镇</t>
    <phoneticPr fontId="11" type="noConversion"/>
  </si>
  <si>
    <t>庙畔村</t>
    <phoneticPr fontId="11" type="noConversion"/>
  </si>
  <si>
    <t>延伸农产品产业链，全面提升优势特色农产品附加值，带动56户建档立卡户及1065户一般农户增收致富</t>
    <phoneticPr fontId="11" type="noConversion"/>
  </si>
  <si>
    <t>打造安置点产学研一体化建设，推动东新社区安置点人才集聚，促进25户群众就业。</t>
    <phoneticPr fontId="11" type="noConversion"/>
  </si>
  <si>
    <t>易地扶贫搬迁贷款债券贴息补助</t>
    <phoneticPr fontId="11" type="noConversion"/>
  </si>
  <si>
    <t>张家畔街道宇文路社区特色手工艺品综合服务基地项目</t>
    <phoneticPr fontId="12" type="noConversion"/>
  </si>
  <si>
    <t>新建特色手工艺品培训、销售一体化服务基地一处</t>
    <phoneticPr fontId="12" type="noConversion"/>
  </si>
  <si>
    <t>张家畔街道</t>
    <phoneticPr fontId="11" type="noConversion"/>
  </si>
  <si>
    <t>2023年靖边县安全饮水水质检测</t>
    <phoneticPr fontId="11" type="noConversion"/>
  </si>
  <si>
    <t>乡村建设行动</t>
    <phoneticPr fontId="11" type="noConversion"/>
  </si>
  <si>
    <t>农村垃圾治理</t>
    <phoneticPr fontId="11" type="noConversion"/>
  </si>
  <si>
    <t>2023镇靖镇人居环境整治</t>
    <phoneticPr fontId="11" type="noConversion"/>
  </si>
  <si>
    <t>购买垃圾清运车1辆（垃圾箱）。</t>
    <phoneticPr fontId="12" type="noConversion"/>
  </si>
  <si>
    <t>改善全村人居环境，1227户农户受益</t>
    <phoneticPr fontId="11" type="noConversion"/>
  </si>
  <si>
    <t>张伙场村委</t>
    <phoneticPr fontId="11" type="noConversion"/>
  </si>
  <si>
    <t>2023年东坑镇东坑村生产道路硬化项目</t>
    <phoneticPr fontId="11" type="noConversion"/>
  </si>
  <si>
    <t>砖扎硬化道路长4.5公里，宽4米，厚0.12米</t>
    <phoneticPr fontId="11" type="noConversion"/>
  </si>
  <si>
    <t>东坑村</t>
    <phoneticPr fontId="11" type="noConversion"/>
  </si>
  <si>
    <t>方便71户村民出行及生产运输难的问题</t>
    <phoneticPr fontId="11" type="noConversion"/>
  </si>
  <si>
    <t>东坑村委</t>
    <phoneticPr fontId="11" type="noConversion"/>
  </si>
  <si>
    <t>2023年东坑镇东坑村垃圾桶购置项目</t>
    <phoneticPr fontId="11" type="noConversion"/>
  </si>
  <si>
    <t>购置垃圾箱20个</t>
    <phoneticPr fontId="11" type="noConversion"/>
  </si>
  <si>
    <t>改善全村人居环境，1518户农户受益</t>
    <phoneticPr fontId="11" type="noConversion"/>
  </si>
  <si>
    <t>农村垃圾治理</t>
    <phoneticPr fontId="11" type="noConversion"/>
  </si>
  <si>
    <t>新建四分类垃圾收集厅5座，计新购置260L四分类垃圾桶165个</t>
    <phoneticPr fontId="11" type="noConversion"/>
  </si>
  <si>
    <t>2023年杨桥畔杨二村集体村容村貌整治项目</t>
    <phoneticPr fontId="11" type="noConversion"/>
  </si>
  <si>
    <t>垃圾箱10个，环境卫生及村容村貌整治</t>
    <phoneticPr fontId="11" type="noConversion"/>
  </si>
  <si>
    <t>改善850户村民生活条件</t>
    <phoneticPr fontId="12" type="noConversion"/>
  </si>
  <si>
    <t>2023年海则滩镇大石砭村道路硬化项目</t>
    <phoneticPr fontId="11" type="noConversion"/>
  </si>
  <si>
    <t>砖扎硬化道路2.2公里，宽4米，厚0.12米</t>
    <phoneticPr fontId="11" type="noConversion"/>
  </si>
  <si>
    <t>大石砭村</t>
    <phoneticPr fontId="11" type="noConversion"/>
  </si>
  <si>
    <t>提升村集市街道环境卫生美化
受益农户349户，1420人</t>
    <phoneticPr fontId="11" type="noConversion"/>
  </si>
  <si>
    <t>产业发展</t>
    <phoneticPr fontId="11" type="noConversion"/>
  </si>
  <si>
    <t xml:space="preserve">农村基础设施
</t>
    <phoneticPr fontId="11" type="noConversion"/>
  </si>
  <si>
    <t>农村供水保障建设</t>
    <phoneticPr fontId="11" type="noConversion"/>
  </si>
</sst>
</file>

<file path=xl/styles.xml><?xml version="1.0" encoding="utf-8"?>
<styleSheet xmlns="http://schemas.openxmlformats.org/spreadsheetml/2006/main">
  <numFmts count="4">
    <numFmt numFmtId="176" formatCode="0.00_ "/>
    <numFmt numFmtId="177" formatCode="0.00_);[Red]\(0.00\)"/>
    <numFmt numFmtId="178" formatCode="0.000_ "/>
    <numFmt numFmtId="179" formatCode="0_ "/>
  </numFmts>
  <fonts count="23">
    <font>
      <sz val="11"/>
      <color theme="1"/>
      <name val="宋体"/>
      <charset val="134"/>
      <scheme val="minor"/>
    </font>
    <font>
      <sz val="12"/>
      <name val="宋体"/>
      <family val="3"/>
      <charset val="134"/>
      <scheme val="minor"/>
    </font>
    <font>
      <sz val="10"/>
      <name val="仿宋"/>
      <family val="3"/>
      <charset val="134"/>
    </font>
    <font>
      <sz val="20"/>
      <name val="方正小标宋简体"/>
      <charset val="134"/>
    </font>
    <font>
      <sz val="12"/>
      <name val="黑体"/>
      <family val="3"/>
      <charset val="134"/>
    </font>
    <font>
      <sz val="11"/>
      <name val="黑体"/>
      <family val="3"/>
      <charset val="134"/>
    </font>
    <font>
      <sz val="12"/>
      <name val="宋体"/>
      <family val="3"/>
      <charset val="134"/>
    </font>
    <font>
      <sz val="11"/>
      <name val="宋体"/>
      <family val="3"/>
      <charset val="134"/>
      <scheme val="minor"/>
    </font>
    <font>
      <b/>
      <sz val="10"/>
      <name val="仿宋"/>
      <family val="3"/>
      <charset val="134"/>
    </font>
    <font>
      <sz val="10"/>
      <name val="Arial"/>
      <family val="2"/>
    </font>
    <font>
      <u/>
      <sz val="20"/>
      <name val="方正小标宋简体"/>
      <charset val="134"/>
    </font>
    <font>
      <sz val="9"/>
      <name val="宋体"/>
      <family val="3"/>
      <charset val="134"/>
      <scheme val="minor"/>
    </font>
    <font>
      <sz val="9"/>
      <name val="宋体"/>
      <family val="3"/>
      <charset val="134"/>
    </font>
    <font>
      <sz val="18"/>
      <name val="方正小标宋简体"/>
      <charset val="134"/>
    </font>
    <font>
      <b/>
      <sz val="12"/>
      <color theme="1"/>
      <name val="宋体"/>
      <family val="3"/>
      <charset val="134"/>
      <scheme val="minor"/>
    </font>
    <font>
      <b/>
      <sz val="12"/>
      <name val="宋体"/>
      <family val="3"/>
      <charset val="134"/>
      <scheme val="minor"/>
    </font>
    <font>
      <b/>
      <sz val="12"/>
      <name val="宋体"/>
      <family val="3"/>
      <charset val="134"/>
    </font>
    <font>
      <b/>
      <sz val="12"/>
      <name val="宋体"/>
      <family val="3"/>
      <charset val="134"/>
      <scheme val="major"/>
    </font>
    <font>
      <sz val="12"/>
      <color theme="1"/>
      <name val="宋体"/>
      <family val="3"/>
      <charset val="134"/>
      <scheme val="minor"/>
    </font>
    <font>
      <sz val="12"/>
      <color rgb="FFFF0000"/>
      <name val="宋体"/>
      <family val="3"/>
      <charset val="134"/>
      <scheme val="minor"/>
    </font>
    <font>
      <sz val="12"/>
      <name val="仿宋"/>
      <family val="3"/>
      <charset val="134"/>
    </font>
    <font>
      <sz val="11"/>
      <name val="仿宋"/>
      <family val="3"/>
      <charset val="134"/>
    </font>
    <font>
      <sz val="10"/>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indexed="64"/>
      </left>
      <right style="thin">
        <color indexed="64"/>
      </right>
      <top style="thin">
        <color indexed="64"/>
      </top>
      <bottom style="medium">
        <color indexed="64"/>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s>
  <cellStyleXfs count="5">
    <xf numFmtId="0" fontId="0" fillId="0" borderId="0">
      <alignment vertical="center"/>
    </xf>
    <xf numFmtId="0" fontId="6" fillId="0" borderId="0">
      <alignment vertical="center"/>
      <protection locked="0"/>
    </xf>
    <xf numFmtId="0" fontId="6" fillId="0" borderId="0">
      <alignment vertical="center"/>
    </xf>
    <xf numFmtId="0" fontId="6" fillId="0" borderId="0"/>
    <xf numFmtId="0" fontId="9" fillId="0" borderId="0"/>
  </cellStyleXfs>
  <cellXfs count="130">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2" borderId="1" xfId="0" applyFont="1" applyFill="1" applyBorder="1" applyAlignment="1">
      <alignment horizontal="center" vertical="center" wrapText="1"/>
    </xf>
    <xf numFmtId="0" fontId="6" fillId="0" borderId="0" xfId="0" applyFont="1" applyFill="1" applyAlignment="1">
      <alignment vertical="center"/>
    </xf>
    <xf numFmtId="0" fontId="2" fillId="0" borderId="0" xfId="0" applyFont="1" applyFill="1" applyAlignment="1">
      <alignment horizontal="center" vertical="center" wrapText="1"/>
    </xf>
    <xf numFmtId="0" fontId="2" fillId="0" borderId="6"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0" xfId="0" applyFont="1" applyFill="1" applyAlignment="1">
      <alignment horizontal="center" vertical="center" wrapText="1"/>
    </xf>
    <xf numFmtId="0" fontId="2" fillId="0" borderId="1" xfId="4"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177" fontId="2" fillId="0" borderId="1" xfId="0" applyNumberFormat="1" applyFont="1" applyFill="1" applyBorder="1" applyAlignment="1" applyProtection="1">
      <alignment horizontal="center" vertical="center"/>
    </xf>
    <xf numFmtId="0" fontId="2" fillId="3" borderId="1" xfId="0"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xf>
    <xf numFmtId="17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178"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2" fillId="2" borderId="1" xfId="0" applyNumberFormat="1" applyFont="1" applyFill="1" applyBorder="1" applyAlignment="1" applyProtection="1">
      <alignment horizontal="center" vertical="center" wrapText="1"/>
    </xf>
    <xf numFmtId="177" fontId="2" fillId="2" borderId="1" xfId="0" applyNumberFormat="1" applyFont="1" applyFill="1" applyBorder="1" applyAlignment="1" applyProtection="1">
      <alignment horizontal="center" vertical="center"/>
    </xf>
    <xf numFmtId="0" fontId="8" fillId="2" borderId="0" xfId="0" applyFont="1" applyFill="1" applyAlignment="1">
      <alignment horizontal="center" vertical="center" wrapText="1"/>
    </xf>
    <xf numFmtId="0" fontId="2" fillId="2" borderId="7"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2" fillId="2" borderId="1" xfId="3" applyNumberFormat="1" applyFont="1" applyFill="1" applyBorder="1" applyAlignment="1" applyProtection="1">
      <alignment horizontal="center" vertical="center" wrapText="1"/>
    </xf>
    <xf numFmtId="0" fontId="2" fillId="2" borderId="1" xfId="2" applyNumberFormat="1" applyFont="1" applyFill="1" applyBorder="1" applyAlignment="1">
      <alignment horizontal="center" vertical="center" wrapText="1"/>
    </xf>
    <xf numFmtId="0" fontId="2" fillId="2" borderId="1" xfId="1" applyNumberFormat="1" applyFont="1" applyFill="1" applyBorder="1" applyAlignment="1" applyProtection="1">
      <alignment horizontal="center" vertical="center" wrapText="1"/>
    </xf>
    <xf numFmtId="177" fontId="2" fillId="2" borderId="1" xfId="3" applyNumberFormat="1" applyFont="1" applyFill="1" applyBorder="1" applyAlignment="1" applyProtection="1">
      <alignment horizontal="center" vertical="center" wrapText="1"/>
    </xf>
    <xf numFmtId="177" fontId="2" fillId="2" borderId="1" xfId="0" applyNumberFormat="1" applyFont="1" applyFill="1" applyBorder="1" applyAlignment="1">
      <alignment horizontal="center" vertical="center"/>
    </xf>
    <xf numFmtId="0" fontId="2" fillId="2" borderId="1" xfId="4" applyNumberFormat="1" applyFont="1" applyFill="1" applyBorder="1" applyAlignment="1" applyProtection="1">
      <alignment horizontal="center" vertical="center" wrapText="1"/>
    </xf>
    <xf numFmtId="0" fontId="2" fillId="2" borderId="1" xfId="0" applyNumberFormat="1" applyFont="1" applyFill="1" applyBorder="1" applyAlignment="1">
      <alignment horizontal="center" vertical="center" wrapText="1"/>
    </xf>
    <xf numFmtId="0" fontId="7"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Alignment="1">
      <alignment vertical="center"/>
    </xf>
    <xf numFmtId="0" fontId="16" fillId="0" borderId="0" xfId="0" applyFont="1" applyFill="1" applyAlignment="1">
      <alignment vertical="center"/>
    </xf>
    <xf numFmtId="0" fontId="17"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vertical="center"/>
    </xf>
    <xf numFmtId="0" fontId="15" fillId="0" borderId="1" xfId="0" applyFont="1" applyFill="1" applyBorder="1" applyAlignment="1">
      <alignment vertical="center"/>
    </xf>
    <xf numFmtId="0" fontId="15" fillId="0" borderId="0" xfId="0" applyFont="1" applyFill="1" applyAlignment="1">
      <alignment vertical="center"/>
    </xf>
    <xf numFmtId="0" fontId="1" fillId="0" borderId="2" xfId="0" applyFont="1" applyFill="1" applyBorder="1" applyAlignment="1">
      <alignment vertical="center" wrapText="1"/>
    </xf>
    <xf numFmtId="0" fontId="6" fillId="0" borderId="1" xfId="0" applyFont="1" applyFill="1" applyBorder="1" applyAlignment="1">
      <alignment vertical="center"/>
    </xf>
    <xf numFmtId="0" fontId="1" fillId="0" borderId="2" xfId="0" applyFont="1" applyFill="1" applyBorder="1" applyAlignment="1">
      <alignment horizontal="left" vertical="center"/>
    </xf>
    <xf numFmtId="0" fontId="14" fillId="0" borderId="5"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18" fillId="0" borderId="1" xfId="0" applyFont="1" applyFill="1" applyBorder="1" applyAlignment="1">
      <alignment vertical="center" wrapText="1"/>
    </xf>
    <xf numFmtId="0" fontId="18" fillId="0" borderId="2" xfId="0" applyFont="1" applyFill="1" applyBorder="1" applyAlignment="1">
      <alignment vertical="center" wrapText="1"/>
    </xf>
    <xf numFmtId="0" fontId="18" fillId="0" borderId="1" xfId="0" applyFont="1" applyFill="1" applyBorder="1" applyAlignment="1">
      <alignment horizontal="center" vertical="center" wrapText="1"/>
    </xf>
    <xf numFmtId="0" fontId="2" fillId="2" borderId="1" xfId="0" applyFont="1" applyFill="1" applyBorder="1" applyAlignment="1">
      <alignment horizontal="center" vertical="center"/>
    </xf>
    <xf numFmtId="176" fontId="2" fillId="2" borderId="1" xfId="0" applyNumberFormat="1" applyFont="1" applyFill="1" applyBorder="1" applyAlignment="1">
      <alignment horizontal="center" vertical="center"/>
    </xf>
    <xf numFmtId="0" fontId="2" fillId="2" borderId="0" xfId="0" applyFont="1" applyFill="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7" fillId="0" borderId="0" xfId="0" applyFont="1">
      <alignment vertical="center"/>
    </xf>
    <xf numFmtId="0" fontId="8" fillId="0" borderId="0" xfId="0" applyFont="1" applyAlignment="1">
      <alignment horizontal="center" vertical="center"/>
    </xf>
    <xf numFmtId="0" fontId="8" fillId="0" borderId="0" xfId="0" applyFont="1" applyFill="1" applyAlignment="1">
      <alignment horizontal="center" vertical="center" wrapText="1"/>
    </xf>
    <xf numFmtId="0" fontId="2" fillId="2" borderId="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 xfId="0" applyFont="1" applyBorder="1" applyAlignment="1">
      <alignment horizontal="center" vertical="center" wrapText="1"/>
    </xf>
    <xf numFmtId="178" fontId="2" fillId="2"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0" fontId="21" fillId="2"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2" borderId="1" xfId="0" applyFont="1" applyFill="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lignment vertical="center"/>
    </xf>
    <xf numFmtId="0" fontId="7" fillId="0" borderId="1" xfId="0" applyFont="1" applyFill="1" applyBorder="1" applyAlignment="1">
      <alignment horizontal="center" vertical="center"/>
    </xf>
    <xf numFmtId="0" fontId="7" fillId="2"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5" xfId="0" applyFont="1" applyFill="1" applyBorder="1" applyAlignment="1">
      <alignment horizontal="center" vertical="center"/>
    </xf>
    <xf numFmtId="0" fontId="1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8" fillId="0" borderId="11"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0" xfId="0" applyFont="1" applyAlignment="1">
      <alignment horizontal="center" vertical="center"/>
    </xf>
  </cellXfs>
  <cellStyles count="5">
    <cellStyle name="常规" xfId="0" builtinId="0"/>
    <cellStyle name="常规 2" xfId="3"/>
    <cellStyle name="常规 3" xfId="4"/>
    <cellStyle name="常规_榆林市2008年重点项目及重大前期计划表0k(2.14) 2 2" xfId="2"/>
    <cellStyle name="常规_榆林市2008年重点项目及重大前期计划表0k(2.14) 3 2" xfId="1"/>
  </cellStyles>
  <dxfs count="29">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0000FF"/>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XFC121"/>
  <sheetViews>
    <sheetView workbookViewId="0">
      <selection activeCell="G77" sqref="G77"/>
    </sheetView>
  </sheetViews>
  <sheetFormatPr defaultColWidth="9" defaultRowHeight="14.25"/>
  <cols>
    <col min="1" max="1" width="13.625" style="1" customWidth="1"/>
    <col min="2" max="2" width="22.5" style="2" customWidth="1"/>
    <col min="3" max="3" width="37.5" style="1" customWidth="1"/>
    <col min="4" max="4" width="9.25" style="1" customWidth="1"/>
    <col min="5" max="5" width="11.5" style="1" customWidth="1"/>
    <col min="6" max="6" width="10.5" style="1" customWidth="1"/>
    <col min="7" max="7" width="9.125" style="1" customWidth="1"/>
    <col min="8" max="8" width="9.25" style="1" customWidth="1"/>
    <col min="9" max="16376" width="9" style="1"/>
    <col min="16377" max="16383" width="9" style="4"/>
  </cols>
  <sheetData>
    <row r="1" spans="1:9">
      <c r="A1" s="1" t="s">
        <v>1114</v>
      </c>
    </row>
    <row r="2" spans="1:9" s="47" customFormat="1" ht="30" customHeight="1">
      <c r="A2" s="113" t="s">
        <v>1204</v>
      </c>
      <c r="B2" s="113"/>
      <c r="C2" s="113"/>
      <c r="D2" s="113"/>
      <c r="E2" s="113"/>
      <c r="F2" s="113"/>
      <c r="G2" s="113"/>
      <c r="H2" s="113"/>
      <c r="I2" s="113"/>
    </row>
    <row r="3" spans="1:9" s="47" customFormat="1" ht="21.95" customHeight="1">
      <c r="A3" s="114"/>
      <c r="B3" s="114"/>
      <c r="C3" s="114"/>
      <c r="D3" s="114"/>
      <c r="E3" s="48"/>
      <c r="G3" s="115" t="s">
        <v>1115</v>
      </c>
      <c r="H3" s="115"/>
      <c r="I3" s="115"/>
    </row>
    <row r="4" spans="1:9" s="49" customFormat="1" ht="30" customHeight="1">
      <c r="A4" s="100" t="s">
        <v>0</v>
      </c>
      <c r="B4" s="108" t="s">
        <v>1</v>
      </c>
      <c r="C4" s="100" t="s">
        <v>2</v>
      </c>
      <c r="D4" s="116" t="s">
        <v>1116</v>
      </c>
      <c r="E4" s="117" t="s">
        <v>1117</v>
      </c>
      <c r="F4" s="117"/>
      <c r="G4" s="117"/>
      <c r="H4" s="117"/>
      <c r="I4" s="118" t="s">
        <v>3</v>
      </c>
    </row>
    <row r="5" spans="1:9" s="50" customFormat="1" ht="30" customHeight="1">
      <c r="A5" s="100"/>
      <c r="B5" s="108"/>
      <c r="C5" s="100"/>
      <c r="D5" s="116"/>
      <c r="E5" s="28" t="s">
        <v>4</v>
      </c>
      <c r="F5" s="28" t="s">
        <v>5</v>
      </c>
      <c r="G5" s="28" t="s">
        <v>1118</v>
      </c>
      <c r="H5" s="28" t="s">
        <v>1119</v>
      </c>
      <c r="I5" s="119"/>
    </row>
    <row r="6" spans="1:9" s="50" customFormat="1" ht="30" customHeight="1">
      <c r="A6" s="109" t="s">
        <v>1120</v>
      </c>
      <c r="B6" s="110"/>
      <c r="C6" s="111"/>
      <c r="D6" s="51">
        <f>D7+D34+D51+D75+D79+D100+D109+D111</f>
        <v>399</v>
      </c>
      <c r="E6" s="51">
        <f>E7+E34+E51+E75+E79+E100+E109+E111</f>
        <v>35873.51</v>
      </c>
      <c r="F6" s="51">
        <f>F7+F34+F51+F75+F79+F100+F109+F111</f>
        <v>26302.13</v>
      </c>
      <c r="G6" s="52"/>
      <c r="H6" s="51">
        <f>H7+H34+H51+H75+H79+H100+H109+H111</f>
        <v>9571.380000000001</v>
      </c>
      <c r="I6" s="29"/>
    </row>
    <row r="7" spans="1:9" s="50" customFormat="1" ht="30" customHeight="1">
      <c r="A7" s="104" t="s">
        <v>408</v>
      </c>
      <c r="B7" s="108" t="s">
        <v>1121</v>
      </c>
      <c r="C7" s="108"/>
      <c r="D7" s="51">
        <f>D8+D15+D20+D23+D28</f>
        <v>148</v>
      </c>
      <c r="E7" s="51">
        <f>E8+E15+E20+E23+E28</f>
        <v>14813.27</v>
      </c>
      <c r="F7" s="51">
        <f>F8+F15+F20+F23+F28</f>
        <v>13513.9</v>
      </c>
      <c r="G7" s="51">
        <f>G8+G15+G20+G23+G28</f>
        <v>0</v>
      </c>
      <c r="H7" s="51">
        <f>H8+H15+H20+H23+H28</f>
        <v>1299.3700000000001</v>
      </c>
      <c r="I7" s="29"/>
    </row>
    <row r="8" spans="1:9" s="50" customFormat="1" ht="30" customHeight="1">
      <c r="A8" s="102"/>
      <c r="B8" s="112" t="s">
        <v>1224</v>
      </c>
      <c r="C8" s="53" t="s">
        <v>1122</v>
      </c>
      <c r="D8" s="51">
        <f>SUM(D9:D14)</f>
        <v>107</v>
      </c>
      <c r="E8" s="51">
        <f t="shared" ref="E8:H8" si="0">SUM(E9:E14)</f>
        <v>12344.9</v>
      </c>
      <c r="F8" s="51">
        <f t="shared" si="0"/>
        <v>11462.4</v>
      </c>
      <c r="G8" s="51">
        <f t="shared" si="0"/>
        <v>0</v>
      </c>
      <c r="H8" s="51">
        <f t="shared" si="0"/>
        <v>882.5</v>
      </c>
      <c r="I8" s="29"/>
    </row>
    <row r="9" spans="1:9" s="1" customFormat="1" ht="18.95" customHeight="1">
      <c r="A9" s="102"/>
      <c r="B9" s="112"/>
      <c r="C9" s="54" t="s">
        <v>8</v>
      </c>
      <c r="D9" s="55">
        <v>73</v>
      </c>
      <c r="E9" s="55">
        <f>F9+G9+H9</f>
        <v>9850.7999999999993</v>
      </c>
      <c r="F9" s="55">
        <v>9050.7999999999993</v>
      </c>
      <c r="G9" s="55"/>
      <c r="H9" s="55">
        <v>800</v>
      </c>
      <c r="I9" s="55"/>
    </row>
    <row r="10" spans="1:9" s="1" customFormat="1" ht="18.95" customHeight="1">
      <c r="A10" s="102"/>
      <c r="B10" s="112"/>
      <c r="C10" s="54" t="s">
        <v>9</v>
      </c>
      <c r="D10" s="55">
        <v>32</v>
      </c>
      <c r="E10" s="55">
        <f t="shared" ref="E10:E21" si="1">F10+G10+H10</f>
        <v>2024.1</v>
      </c>
      <c r="F10" s="55">
        <v>1961.6</v>
      </c>
      <c r="G10" s="55"/>
      <c r="H10" s="55">
        <v>62.5</v>
      </c>
      <c r="I10" s="55"/>
    </row>
    <row r="11" spans="1:9" s="1" customFormat="1" ht="18.95" customHeight="1">
      <c r="A11" s="102"/>
      <c r="B11" s="112"/>
      <c r="C11" s="54" t="s">
        <v>1123</v>
      </c>
      <c r="D11" s="55"/>
      <c r="E11" s="55">
        <f t="shared" si="1"/>
        <v>0</v>
      </c>
      <c r="F11" s="55"/>
      <c r="G11" s="55"/>
      <c r="H11" s="55"/>
      <c r="I11" s="55"/>
    </row>
    <row r="12" spans="1:9" s="1" customFormat="1" ht="18.95" customHeight="1">
      <c r="A12" s="102"/>
      <c r="B12" s="112"/>
      <c r="C12" s="54" t="s">
        <v>1124</v>
      </c>
      <c r="D12" s="55"/>
      <c r="E12" s="55">
        <f t="shared" si="1"/>
        <v>0</v>
      </c>
      <c r="F12" s="55"/>
      <c r="G12" s="55"/>
      <c r="H12" s="55"/>
      <c r="I12" s="55"/>
    </row>
    <row r="13" spans="1:9" s="1" customFormat="1" ht="18.95" customHeight="1">
      <c r="A13" s="102"/>
      <c r="B13" s="112"/>
      <c r="C13" s="54" t="s">
        <v>563</v>
      </c>
      <c r="D13" s="55">
        <v>1</v>
      </c>
      <c r="E13" s="55">
        <f t="shared" si="1"/>
        <v>400</v>
      </c>
      <c r="F13" s="55">
        <v>400</v>
      </c>
      <c r="G13" s="55"/>
      <c r="H13" s="55"/>
      <c r="I13" s="55"/>
    </row>
    <row r="14" spans="1:9" s="1" customFormat="1" ht="18.95" customHeight="1">
      <c r="A14" s="102"/>
      <c r="B14" s="112"/>
      <c r="C14" s="54" t="s">
        <v>1225</v>
      </c>
      <c r="D14" s="55">
        <v>1</v>
      </c>
      <c r="E14" s="55">
        <f t="shared" si="1"/>
        <v>70</v>
      </c>
      <c r="F14" s="55">
        <v>50</v>
      </c>
      <c r="G14" s="55"/>
      <c r="H14" s="55">
        <v>20</v>
      </c>
      <c r="I14" s="55"/>
    </row>
    <row r="15" spans="1:9" s="57" customFormat="1" ht="18.95" customHeight="1">
      <c r="A15" s="102"/>
      <c r="B15" s="105" t="s">
        <v>1215</v>
      </c>
      <c r="C15" s="53" t="s">
        <v>1122</v>
      </c>
      <c r="D15" s="56">
        <f>SUM(D16:D19)</f>
        <v>11</v>
      </c>
      <c r="E15" s="56">
        <f t="shared" ref="E15:H15" si="2">SUM(E16:E19)</f>
        <v>1320.67</v>
      </c>
      <c r="F15" s="56">
        <f t="shared" si="2"/>
        <v>1005</v>
      </c>
      <c r="G15" s="56">
        <f t="shared" si="2"/>
        <v>0</v>
      </c>
      <c r="H15" s="56">
        <f t="shared" si="2"/>
        <v>315.67</v>
      </c>
      <c r="I15" s="56"/>
    </row>
    <row r="16" spans="1:9" s="1" customFormat="1" ht="18.95" customHeight="1">
      <c r="A16" s="102"/>
      <c r="B16" s="105"/>
      <c r="C16" s="54" t="s">
        <v>816</v>
      </c>
      <c r="D16" s="55">
        <v>2</v>
      </c>
      <c r="E16" s="55">
        <f t="shared" si="1"/>
        <v>70</v>
      </c>
      <c r="F16" s="55">
        <v>70</v>
      </c>
      <c r="G16" s="55"/>
      <c r="H16" s="55"/>
      <c r="I16" s="55"/>
    </row>
    <row r="17" spans="1:9" s="1" customFormat="1">
      <c r="A17" s="102"/>
      <c r="B17" s="105"/>
      <c r="C17" s="55" t="s">
        <v>11</v>
      </c>
      <c r="D17" s="55">
        <v>6</v>
      </c>
      <c r="E17" s="55">
        <f t="shared" si="1"/>
        <v>795</v>
      </c>
      <c r="F17" s="55">
        <v>795</v>
      </c>
      <c r="G17" s="55"/>
      <c r="H17" s="55"/>
      <c r="I17" s="55"/>
    </row>
    <row r="18" spans="1:9" s="1" customFormat="1">
      <c r="A18" s="102"/>
      <c r="B18" s="105"/>
      <c r="C18" s="54" t="s">
        <v>12</v>
      </c>
      <c r="D18" s="55">
        <v>2</v>
      </c>
      <c r="E18" s="55">
        <f t="shared" si="1"/>
        <v>365.67</v>
      </c>
      <c r="F18" s="55">
        <v>50</v>
      </c>
      <c r="G18" s="55"/>
      <c r="H18" s="55">
        <v>315.67</v>
      </c>
      <c r="I18" s="55"/>
    </row>
    <row r="19" spans="1:9" s="1" customFormat="1">
      <c r="A19" s="102"/>
      <c r="B19" s="106"/>
      <c r="C19" s="54" t="s">
        <v>1125</v>
      </c>
      <c r="D19" s="55">
        <v>1</v>
      </c>
      <c r="E19" s="55">
        <f t="shared" si="1"/>
        <v>90</v>
      </c>
      <c r="F19" s="55">
        <v>90</v>
      </c>
      <c r="G19" s="55"/>
      <c r="H19" s="55"/>
      <c r="I19" s="55"/>
    </row>
    <row r="20" spans="1:9" s="57" customFormat="1">
      <c r="A20" s="102"/>
      <c r="B20" s="98" t="s">
        <v>1320</v>
      </c>
      <c r="C20" s="53" t="s">
        <v>1122</v>
      </c>
      <c r="D20" s="56">
        <f>D21+D22</f>
        <v>28</v>
      </c>
      <c r="E20" s="56">
        <f>E21+E22</f>
        <v>1032.7</v>
      </c>
      <c r="F20" s="56">
        <f>F21+F22</f>
        <v>931.5</v>
      </c>
      <c r="G20" s="56"/>
      <c r="H20" s="56">
        <f>H21+H22</f>
        <v>101.2</v>
      </c>
      <c r="I20" s="56"/>
    </row>
    <row r="21" spans="1:9" s="1" customFormat="1">
      <c r="A21" s="102"/>
      <c r="B21" s="98"/>
      <c r="C21" s="54" t="s">
        <v>1321</v>
      </c>
      <c r="D21" s="55">
        <v>28</v>
      </c>
      <c r="E21" s="55">
        <f t="shared" si="1"/>
        <v>1032.7</v>
      </c>
      <c r="F21" s="55">
        <f>924.1+7.4</f>
        <v>931.5</v>
      </c>
      <c r="G21" s="55"/>
      <c r="H21" s="55">
        <v>101.2</v>
      </c>
      <c r="I21" s="55"/>
    </row>
    <row r="22" spans="1:9" s="1" customFormat="1">
      <c r="A22" s="102"/>
      <c r="B22" s="99"/>
      <c r="C22" s="55" t="s">
        <v>1126</v>
      </c>
      <c r="D22" s="55"/>
      <c r="E22" s="55"/>
      <c r="F22" s="55"/>
      <c r="G22" s="55"/>
      <c r="H22" s="55"/>
      <c r="I22" s="55"/>
    </row>
    <row r="23" spans="1:9" s="1" customFormat="1">
      <c r="A23" s="102"/>
      <c r="B23" s="98" t="s">
        <v>1127</v>
      </c>
      <c r="C23" s="53" t="s">
        <v>1122</v>
      </c>
      <c r="D23" s="55"/>
      <c r="E23" s="55"/>
      <c r="F23" s="55"/>
      <c r="G23" s="55"/>
      <c r="H23" s="55"/>
      <c r="I23" s="55"/>
    </row>
    <row r="24" spans="1:9" s="1" customFormat="1">
      <c r="A24" s="102"/>
      <c r="B24" s="98"/>
      <c r="C24" s="55" t="s">
        <v>1128</v>
      </c>
      <c r="D24" s="55"/>
      <c r="E24" s="55"/>
      <c r="F24" s="55"/>
      <c r="G24" s="55"/>
      <c r="H24" s="55"/>
      <c r="I24" s="55"/>
    </row>
    <row r="25" spans="1:9" s="1" customFormat="1">
      <c r="A25" s="102"/>
      <c r="B25" s="98"/>
      <c r="C25" s="55" t="s">
        <v>1129</v>
      </c>
      <c r="D25" s="55"/>
      <c r="E25" s="55"/>
      <c r="F25" s="55"/>
      <c r="G25" s="55"/>
      <c r="H25" s="55"/>
      <c r="I25" s="55"/>
    </row>
    <row r="26" spans="1:9" s="1" customFormat="1">
      <c r="A26" s="102"/>
      <c r="B26" s="98"/>
      <c r="C26" s="55" t="s">
        <v>1130</v>
      </c>
      <c r="D26" s="55"/>
      <c r="E26" s="55"/>
      <c r="F26" s="55"/>
      <c r="G26" s="55"/>
      <c r="H26" s="55"/>
      <c r="I26" s="55"/>
    </row>
    <row r="27" spans="1:9" s="1" customFormat="1">
      <c r="A27" s="102"/>
      <c r="B27" s="99"/>
      <c r="C27" s="55" t="s">
        <v>1131</v>
      </c>
      <c r="D27" s="55"/>
      <c r="E27" s="55"/>
      <c r="F27" s="55"/>
      <c r="G27" s="55"/>
      <c r="H27" s="55"/>
      <c r="I27" s="55"/>
    </row>
    <row r="28" spans="1:9" s="57" customFormat="1">
      <c r="A28" s="102"/>
      <c r="B28" s="98" t="s">
        <v>669</v>
      </c>
      <c r="C28" s="53" t="s">
        <v>1122</v>
      </c>
      <c r="D28" s="56">
        <f>D29+D30+D31+D32+D33</f>
        <v>2</v>
      </c>
      <c r="E28" s="56">
        <f t="shared" ref="E28:H28" si="3">E29+E30+E31+E32+E33</f>
        <v>115</v>
      </c>
      <c r="F28" s="56">
        <f t="shared" si="3"/>
        <v>115</v>
      </c>
      <c r="G28" s="56">
        <f t="shared" si="3"/>
        <v>0</v>
      </c>
      <c r="H28" s="56">
        <f t="shared" si="3"/>
        <v>0</v>
      </c>
      <c r="I28" s="56"/>
    </row>
    <row r="29" spans="1:9" s="1" customFormat="1">
      <c r="A29" s="102"/>
      <c r="B29" s="98"/>
      <c r="C29" s="54" t="s">
        <v>16</v>
      </c>
      <c r="D29" s="55">
        <v>2</v>
      </c>
      <c r="E29" s="55">
        <f t="shared" ref="E29" si="4">F29+G29+H29</f>
        <v>115</v>
      </c>
      <c r="F29" s="55">
        <v>115</v>
      </c>
      <c r="G29" s="55"/>
      <c r="H29" s="55"/>
      <c r="I29" s="55"/>
    </row>
    <row r="30" spans="1:9" s="1" customFormat="1">
      <c r="A30" s="102"/>
      <c r="B30" s="98"/>
      <c r="C30" s="54" t="s">
        <v>1132</v>
      </c>
      <c r="D30" s="55"/>
      <c r="E30" s="55"/>
      <c r="F30" s="55"/>
      <c r="G30" s="55"/>
      <c r="H30" s="55"/>
      <c r="I30" s="55"/>
    </row>
    <row r="31" spans="1:9" s="1" customFormat="1">
      <c r="A31" s="102"/>
      <c r="B31" s="98"/>
      <c r="C31" s="54" t="s">
        <v>1133</v>
      </c>
      <c r="D31" s="55"/>
      <c r="E31" s="55"/>
      <c r="F31" s="55"/>
      <c r="G31" s="55"/>
      <c r="H31" s="55"/>
      <c r="I31" s="55"/>
    </row>
    <row r="32" spans="1:9" s="1" customFormat="1">
      <c r="A32" s="102"/>
      <c r="B32" s="98"/>
      <c r="C32" s="54" t="s">
        <v>1134</v>
      </c>
      <c r="D32" s="55"/>
      <c r="E32" s="55"/>
      <c r="F32" s="55"/>
      <c r="G32" s="55"/>
      <c r="H32" s="55"/>
      <c r="I32" s="55"/>
    </row>
    <row r="33" spans="1:9" s="1" customFormat="1">
      <c r="A33" s="103"/>
      <c r="B33" s="98"/>
      <c r="C33" s="58" t="s">
        <v>670</v>
      </c>
      <c r="D33" s="55"/>
      <c r="E33" s="55"/>
      <c r="F33" s="55"/>
      <c r="G33" s="55"/>
      <c r="H33" s="55"/>
      <c r="I33" s="55"/>
    </row>
    <row r="34" spans="1:9" s="1" customFormat="1">
      <c r="A34" s="102" t="s">
        <v>18</v>
      </c>
      <c r="B34" s="108" t="s">
        <v>1121</v>
      </c>
      <c r="C34" s="108"/>
      <c r="D34" s="56">
        <f>D35+D38+D42+D45+D49</f>
        <v>4</v>
      </c>
      <c r="E34" s="56">
        <f t="shared" ref="E34:H34" si="5">E35+E38+E42+E45+E49</f>
        <v>161.4</v>
      </c>
      <c r="F34" s="56">
        <f t="shared" si="5"/>
        <v>161.4</v>
      </c>
      <c r="G34" s="56">
        <f t="shared" si="5"/>
        <v>0</v>
      </c>
      <c r="H34" s="56">
        <f t="shared" si="5"/>
        <v>0</v>
      </c>
      <c r="I34" s="55"/>
    </row>
    <row r="35" spans="1:9" s="57" customFormat="1">
      <c r="A35" s="102"/>
      <c r="B35" s="102" t="s">
        <v>607</v>
      </c>
      <c r="C35" s="53" t="s">
        <v>1122</v>
      </c>
      <c r="D35" s="56">
        <f>D36+D37</f>
        <v>1</v>
      </c>
      <c r="E35" s="56">
        <f t="shared" ref="E35:H35" si="6">E36+E37</f>
        <v>24.4</v>
      </c>
      <c r="F35" s="56">
        <f t="shared" si="6"/>
        <v>24.4</v>
      </c>
      <c r="G35" s="56">
        <f t="shared" si="6"/>
        <v>0</v>
      </c>
      <c r="H35" s="56">
        <f t="shared" si="6"/>
        <v>0</v>
      </c>
      <c r="I35" s="56"/>
    </row>
    <row r="36" spans="1:9" s="1" customFormat="1">
      <c r="A36" s="102"/>
      <c r="B36" s="102"/>
      <c r="C36" s="54" t="s">
        <v>608</v>
      </c>
      <c r="D36" s="55">
        <v>1</v>
      </c>
      <c r="E36" s="55">
        <f t="shared" ref="E36" si="7">F36+G36+H36</f>
        <v>24.4</v>
      </c>
      <c r="F36" s="55">
        <v>24.4</v>
      </c>
      <c r="G36" s="55"/>
      <c r="H36" s="55"/>
      <c r="I36" s="55"/>
    </row>
    <row r="37" spans="1:9" s="1" customFormat="1">
      <c r="A37" s="102"/>
      <c r="B37" s="103"/>
      <c r="C37" s="54" t="s">
        <v>1135</v>
      </c>
      <c r="D37" s="55"/>
      <c r="E37" s="55"/>
      <c r="F37" s="55"/>
      <c r="G37" s="55"/>
      <c r="H37" s="55"/>
      <c r="I37" s="55"/>
    </row>
    <row r="38" spans="1:9" s="57" customFormat="1">
      <c r="A38" s="102"/>
      <c r="B38" s="102" t="s">
        <v>19</v>
      </c>
      <c r="C38" s="53" t="s">
        <v>1122</v>
      </c>
      <c r="D38" s="56">
        <f>D39+D40+D41</f>
        <v>3</v>
      </c>
      <c r="E38" s="56">
        <f t="shared" ref="E38:H38" si="8">E39+E40+E41</f>
        <v>137</v>
      </c>
      <c r="F38" s="56">
        <f t="shared" si="8"/>
        <v>137</v>
      </c>
      <c r="G38" s="56">
        <f t="shared" si="8"/>
        <v>0</v>
      </c>
      <c r="H38" s="56">
        <f t="shared" si="8"/>
        <v>0</v>
      </c>
      <c r="I38" s="56"/>
    </row>
    <row r="39" spans="1:9" s="1" customFormat="1">
      <c r="A39" s="102"/>
      <c r="B39" s="102"/>
      <c r="C39" s="54" t="s">
        <v>1136</v>
      </c>
      <c r="D39" s="55"/>
      <c r="E39" s="55"/>
      <c r="F39" s="55"/>
      <c r="G39" s="55"/>
      <c r="H39" s="55"/>
      <c r="I39" s="55"/>
    </row>
    <row r="40" spans="1:9" s="1" customFormat="1">
      <c r="A40" s="102"/>
      <c r="B40" s="102"/>
      <c r="C40" s="54" t="s">
        <v>20</v>
      </c>
      <c r="D40" s="55">
        <v>3</v>
      </c>
      <c r="E40" s="55">
        <f t="shared" ref="E40" si="9">F40+G40+H40</f>
        <v>137</v>
      </c>
      <c r="F40" s="55">
        <v>137</v>
      </c>
      <c r="G40" s="55"/>
      <c r="H40" s="55"/>
      <c r="I40" s="55"/>
    </row>
    <row r="41" spans="1:9" s="1" customFormat="1">
      <c r="A41" s="102"/>
      <c r="B41" s="103"/>
      <c r="C41" s="54" t="s">
        <v>1137</v>
      </c>
      <c r="D41" s="55"/>
      <c r="E41" s="55"/>
      <c r="F41" s="55"/>
      <c r="G41" s="55"/>
      <c r="H41" s="55"/>
      <c r="I41" s="55"/>
    </row>
    <row r="42" spans="1:9" s="1" customFormat="1">
      <c r="A42" s="102"/>
      <c r="B42" s="102" t="s">
        <v>1138</v>
      </c>
      <c r="C42" s="53" t="s">
        <v>1122</v>
      </c>
      <c r="D42" s="55"/>
      <c r="E42" s="55"/>
      <c r="F42" s="55"/>
      <c r="G42" s="55"/>
      <c r="H42" s="55"/>
      <c r="I42" s="55"/>
    </row>
    <row r="43" spans="1:9" s="1" customFormat="1">
      <c r="A43" s="102"/>
      <c r="B43" s="102"/>
      <c r="C43" s="54" t="s">
        <v>1139</v>
      </c>
      <c r="D43" s="55"/>
      <c r="E43" s="55"/>
      <c r="F43" s="55"/>
      <c r="G43" s="55"/>
      <c r="H43" s="55"/>
      <c r="I43" s="55"/>
    </row>
    <row r="44" spans="1:9" s="1" customFormat="1">
      <c r="A44" s="102"/>
      <c r="B44" s="103"/>
      <c r="C44" s="59" t="s">
        <v>1140</v>
      </c>
      <c r="D44" s="55"/>
      <c r="E44" s="55"/>
      <c r="F44" s="55"/>
      <c r="G44" s="55"/>
      <c r="H44" s="55"/>
      <c r="I44" s="55"/>
    </row>
    <row r="45" spans="1:9" s="1" customFormat="1">
      <c r="A45" s="102"/>
      <c r="B45" s="102" t="s">
        <v>1141</v>
      </c>
      <c r="C45" s="53" t="s">
        <v>1122</v>
      </c>
      <c r="D45" s="55"/>
      <c r="E45" s="55"/>
      <c r="F45" s="55"/>
      <c r="G45" s="55"/>
      <c r="H45" s="55"/>
      <c r="I45" s="55"/>
    </row>
    <row r="46" spans="1:9" s="1" customFormat="1">
      <c r="A46" s="102"/>
      <c r="B46" s="102"/>
      <c r="C46" s="59" t="s">
        <v>1142</v>
      </c>
      <c r="D46" s="55"/>
      <c r="E46" s="55"/>
      <c r="F46" s="55"/>
      <c r="G46" s="55"/>
      <c r="H46" s="55"/>
      <c r="I46" s="55"/>
    </row>
    <row r="47" spans="1:9" s="1" customFormat="1">
      <c r="A47" s="102"/>
      <c r="B47" s="102"/>
      <c r="C47" s="59" t="s">
        <v>1143</v>
      </c>
      <c r="D47" s="55"/>
      <c r="E47" s="55"/>
      <c r="F47" s="55"/>
      <c r="G47" s="55"/>
      <c r="H47" s="55"/>
      <c r="I47" s="55"/>
    </row>
    <row r="48" spans="1:9" s="1" customFormat="1">
      <c r="A48" s="102"/>
      <c r="B48" s="103"/>
      <c r="C48" s="59" t="s">
        <v>1144</v>
      </c>
      <c r="D48" s="55"/>
      <c r="E48" s="55"/>
      <c r="F48" s="55"/>
      <c r="G48" s="55"/>
      <c r="H48" s="55"/>
      <c r="I48" s="55"/>
    </row>
    <row r="49" spans="1:9" s="1" customFormat="1">
      <c r="A49" s="102"/>
      <c r="B49" s="98" t="s">
        <v>1145</v>
      </c>
      <c r="C49" s="53" t="s">
        <v>1122</v>
      </c>
      <c r="D49" s="55"/>
      <c r="E49" s="55"/>
      <c r="F49" s="55"/>
      <c r="G49" s="55"/>
      <c r="H49" s="55"/>
      <c r="I49" s="55"/>
    </row>
    <row r="50" spans="1:9" s="1" customFormat="1">
      <c r="A50" s="103"/>
      <c r="B50" s="98"/>
      <c r="C50" s="60" t="s">
        <v>1145</v>
      </c>
      <c r="D50" s="55"/>
      <c r="E50" s="55"/>
      <c r="F50" s="55"/>
      <c r="G50" s="55"/>
      <c r="H50" s="55"/>
      <c r="I50" s="55"/>
    </row>
    <row r="51" spans="1:9" s="1" customFormat="1">
      <c r="A51" s="105" t="s">
        <v>1212</v>
      </c>
      <c r="B51" s="100" t="s">
        <v>1121</v>
      </c>
      <c r="C51" s="100"/>
      <c r="D51" s="56">
        <f>D52+D62+D67</f>
        <v>221</v>
      </c>
      <c r="E51" s="56">
        <f t="shared" ref="E51:H51" si="10">E52+E62+E67</f>
        <v>12619.45</v>
      </c>
      <c r="F51" s="56">
        <f t="shared" si="10"/>
        <v>8831.73</v>
      </c>
      <c r="G51" s="56">
        <f t="shared" si="10"/>
        <v>0</v>
      </c>
      <c r="H51" s="56">
        <f t="shared" si="10"/>
        <v>3787.7200000000003</v>
      </c>
      <c r="I51" s="55"/>
    </row>
    <row r="52" spans="1:9" s="57" customFormat="1">
      <c r="A52" s="105"/>
      <c r="B52" s="102" t="s">
        <v>1214</v>
      </c>
      <c r="C52" s="61" t="s">
        <v>1122</v>
      </c>
      <c r="D52" s="56">
        <f>D53+D54+D55+D56+D57+D58+D59+D61</f>
        <v>102</v>
      </c>
      <c r="E52" s="56">
        <f>E53+E54+E55+E56+E57+E58+E59+E61</f>
        <v>7181.75</v>
      </c>
      <c r="F52" s="56">
        <f>F53+F54+F55+F56+F57+F58+F59+F61</f>
        <v>4763.13</v>
      </c>
      <c r="G52" s="56"/>
      <c r="H52" s="56">
        <f>H53+H54+H55+H56+H57+H58+H59+H61</f>
        <v>2418.62</v>
      </c>
      <c r="I52" s="56"/>
    </row>
    <row r="53" spans="1:9" s="1" customFormat="1">
      <c r="A53" s="105"/>
      <c r="B53" s="102"/>
      <c r="C53" s="59" t="s">
        <v>1146</v>
      </c>
      <c r="D53" s="55">
        <v>1</v>
      </c>
      <c r="E53" s="55">
        <f>F53+G53+H53</f>
        <v>900</v>
      </c>
      <c r="F53" s="55">
        <v>200</v>
      </c>
      <c r="G53" s="55"/>
      <c r="H53" s="55">
        <v>700</v>
      </c>
      <c r="I53" s="55"/>
    </row>
    <row r="54" spans="1:9" s="1" customFormat="1" ht="28.5">
      <c r="A54" s="105"/>
      <c r="B54" s="102"/>
      <c r="C54" s="86" t="s">
        <v>1222</v>
      </c>
      <c r="D54" s="55">
        <v>23</v>
      </c>
      <c r="E54" s="55">
        <f>F54+G54+H54</f>
        <v>1258.45</v>
      </c>
      <c r="F54" s="55">
        <v>1018.45</v>
      </c>
      <c r="G54" s="55"/>
      <c r="H54" s="55">
        <v>240</v>
      </c>
      <c r="I54" s="55"/>
    </row>
    <row r="55" spans="1:9" s="1" customFormat="1">
      <c r="A55" s="105"/>
      <c r="B55" s="102"/>
      <c r="C55" s="54" t="s">
        <v>23</v>
      </c>
      <c r="D55" s="55">
        <v>35</v>
      </c>
      <c r="E55" s="55">
        <f t="shared" ref="E55:E56" si="11">F55+G55+H55</f>
        <v>2586.8000000000002</v>
      </c>
      <c r="F55" s="55">
        <v>2049.8000000000002</v>
      </c>
      <c r="G55" s="55"/>
      <c r="H55" s="55">
        <v>537</v>
      </c>
      <c r="I55" s="55"/>
    </row>
    <row r="56" spans="1:9" s="1" customFormat="1">
      <c r="A56" s="105"/>
      <c r="B56" s="102"/>
      <c r="C56" s="54" t="s">
        <v>1147</v>
      </c>
      <c r="D56" s="55">
        <v>42</v>
      </c>
      <c r="E56" s="55">
        <f t="shared" si="11"/>
        <v>2386.5</v>
      </c>
      <c r="F56" s="55">
        <f>1379.88+65</f>
        <v>1444.88</v>
      </c>
      <c r="G56" s="55"/>
      <c r="H56" s="55">
        <v>941.62</v>
      </c>
      <c r="I56" s="55"/>
    </row>
    <row r="57" spans="1:9" s="1" customFormat="1" ht="28.5">
      <c r="A57" s="105"/>
      <c r="B57" s="102"/>
      <c r="C57" s="62" t="s">
        <v>1148</v>
      </c>
      <c r="D57" s="55"/>
      <c r="E57" s="55"/>
      <c r="F57" s="55"/>
      <c r="G57" s="55"/>
      <c r="H57" s="55"/>
      <c r="I57" s="55"/>
    </row>
    <row r="58" spans="1:9" s="1" customFormat="1" ht="28.5">
      <c r="A58" s="105"/>
      <c r="B58" s="102"/>
      <c r="C58" s="54" t="s">
        <v>1149</v>
      </c>
      <c r="D58" s="55"/>
      <c r="E58" s="55"/>
      <c r="F58" s="55"/>
      <c r="G58" s="55"/>
      <c r="H58" s="55"/>
      <c r="I58" s="55"/>
    </row>
    <row r="59" spans="1:9" s="1" customFormat="1" ht="42.75">
      <c r="A59" s="105"/>
      <c r="B59" s="102"/>
      <c r="C59" s="63" t="s">
        <v>1223</v>
      </c>
      <c r="D59" s="55"/>
      <c r="E59" s="55"/>
      <c r="F59" s="55"/>
      <c r="G59" s="55"/>
      <c r="H59" s="55"/>
      <c r="I59" s="55"/>
    </row>
    <row r="60" spans="1:9" s="1" customFormat="1">
      <c r="A60" s="105"/>
      <c r="B60" s="102"/>
      <c r="C60" s="59" t="s">
        <v>1150</v>
      </c>
      <c r="D60" s="55"/>
      <c r="E60" s="55"/>
      <c r="F60" s="55"/>
      <c r="G60" s="55"/>
      <c r="H60" s="55"/>
      <c r="I60" s="55"/>
    </row>
    <row r="61" spans="1:9" s="1" customFormat="1">
      <c r="A61" s="105"/>
      <c r="B61" s="103"/>
      <c r="C61" s="59" t="s">
        <v>17</v>
      </c>
      <c r="D61" s="55">
        <v>1</v>
      </c>
      <c r="E61" s="55">
        <f t="shared" ref="E61" si="12">F61+G61+H61</f>
        <v>50</v>
      </c>
      <c r="F61" s="55">
        <v>50</v>
      </c>
      <c r="G61" s="55"/>
      <c r="H61" s="55"/>
      <c r="I61" s="55"/>
    </row>
    <row r="62" spans="1:9" s="57" customFormat="1">
      <c r="A62" s="105"/>
      <c r="B62" s="102" t="s">
        <v>1213</v>
      </c>
      <c r="C62" s="61" t="s">
        <v>1122</v>
      </c>
      <c r="D62" s="56">
        <f>SUM(D63:D66)</f>
        <v>100</v>
      </c>
      <c r="E62" s="56">
        <f>SUM(E63:E66)</f>
        <v>5066.7</v>
      </c>
      <c r="F62" s="56">
        <f>SUM(F63:F66)</f>
        <v>3829.6</v>
      </c>
      <c r="G62" s="56"/>
      <c r="H62" s="56">
        <f>SUM(H63:H66)</f>
        <v>1237.1000000000001</v>
      </c>
      <c r="I62" s="56"/>
    </row>
    <row r="63" spans="1:9" s="1" customFormat="1">
      <c r="A63" s="105"/>
      <c r="B63" s="102"/>
      <c r="C63" s="54" t="s">
        <v>1219</v>
      </c>
      <c r="D63" s="55">
        <v>31</v>
      </c>
      <c r="E63" s="55">
        <f t="shared" ref="E63:E66" si="13">F63+G63+H63</f>
        <v>1716.6000000000001</v>
      </c>
      <c r="F63" s="55">
        <v>1675.4</v>
      </c>
      <c r="G63" s="55"/>
      <c r="H63" s="55">
        <v>41.2</v>
      </c>
      <c r="I63" s="55"/>
    </row>
    <row r="64" spans="1:9" s="1" customFormat="1">
      <c r="A64" s="105"/>
      <c r="B64" s="102"/>
      <c r="C64" s="54" t="s">
        <v>1180</v>
      </c>
      <c r="D64" s="55">
        <v>1</v>
      </c>
      <c r="E64" s="55">
        <f t="shared" si="13"/>
        <v>100</v>
      </c>
      <c r="F64" s="55">
        <v>50</v>
      </c>
      <c r="G64" s="55"/>
      <c r="H64" s="55">
        <v>50</v>
      </c>
      <c r="I64" s="55"/>
    </row>
    <row r="65" spans="1:9" s="1" customFormat="1">
      <c r="A65" s="105"/>
      <c r="B65" s="102"/>
      <c r="C65" s="54" t="s">
        <v>1220</v>
      </c>
      <c r="D65" s="55">
        <v>42</v>
      </c>
      <c r="E65" s="55">
        <f t="shared" si="13"/>
        <v>1223.0999999999999</v>
      </c>
      <c r="F65" s="55">
        <v>1102.0999999999999</v>
      </c>
      <c r="G65" s="55"/>
      <c r="H65" s="55">
        <v>121</v>
      </c>
      <c r="I65" s="55"/>
    </row>
    <row r="66" spans="1:9" s="1" customFormat="1">
      <c r="A66" s="105"/>
      <c r="B66" s="103"/>
      <c r="C66" s="54" t="s">
        <v>1221</v>
      </c>
      <c r="D66" s="55">
        <v>26</v>
      </c>
      <c r="E66" s="55">
        <f t="shared" si="13"/>
        <v>2027</v>
      </c>
      <c r="F66" s="55">
        <v>1002.1</v>
      </c>
      <c r="G66" s="55"/>
      <c r="H66" s="55">
        <v>1024.9000000000001</v>
      </c>
      <c r="I66" s="55"/>
    </row>
    <row r="67" spans="1:9" s="1" customFormat="1">
      <c r="A67" s="105"/>
      <c r="B67" s="102" t="s">
        <v>26</v>
      </c>
      <c r="C67" s="61" t="s">
        <v>1122</v>
      </c>
      <c r="D67" s="56">
        <f>D70+D72</f>
        <v>19</v>
      </c>
      <c r="E67" s="56">
        <f>E70+E72</f>
        <v>371</v>
      </c>
      <c r="F67" s="56">
        <f>F70+F72</f>
        <v>239</v>
      </c>
      <c r="G67" s="56"/>
      <c r="H67" s="56">
        <f>H70+H72</f>
        <v>132</v>
      </c>
      <c r="I67" s="55"/>
    </row>
    <row r="68" spans="1:9" s="1" customFormat="1">
      <c r="A68" s="105"/>
      <c r="B68" s="102"/>
      <c r="C68" s="107" t="s">
        <v>1152</v>
      </c>
      <c r="D68" s="55"/>
      <c r="E68" s="55"/>
      <c r="F68" s="55"/>
      <c r="G68" s="55"/>
      <c r="H68" s="55"/>
      <c r="I68" s="55"/>
    </row>
    <row r="69" spans="1:9" s="1" customFormat="1">
      <c r="A69" s="105"/>
      <c r="B69" s="102"/>
      <c r="C69" s="107"/>
      <c r="D69" s="55"/>
      <c r="E69" s="55"/>
      <c r="F69" s="55"/>
      <c r="G69" s="55"/>
      <c r="H69" s="55"/>
      <c r="I69" s="55"/>
    </row>
    <row r="70" spans="1:9" s="1" customFormat="1">
      <c r="A70" s="105"/>
      <c r="B70" s="102"/>
      <c r="C70" s="54" t="s">
        <v>671</v>
      </c>
      <c r="D70" s="55">
        <v>10</v>
      </c>
      <c r="E70" s="55">
        <f t="shared" ref="E70" si="14">F70+G70+H70</f>
        <v>52</v>
      </c>
      <c r="F70" s="55"/>
      <c r="G70" s="55"/>
      <c r="H70" s="55">
        <v>52</v>
      </c>
      <c r="I70" s="55"/>
    </row>
    <row r="71" spans="1:9" s="1" customFormat="1" ht="28.5">
      <c r="A71" s="105"/>
      <c r="B71" s="102"/>
      <c r="C71" s="54" t="s">
        <v>1153</v>
      </c>
      <c r="D71" s="55"/>
      <c r="E71" s="55"/>
      <c r="F71" s="55"/>
      <c r="G71" s="55"/>
      <c r="H71" s="55"/>
      <c r="I71" s="55"/>
    </row>
    <row r="72" spans="1:9" s="1" customFormat="1">
      <c r="A72" s="105"/>
      <c r="B72" s="102"/>
      <c r="C72" s="54" t="s">
        <v>1154</v>
      </c>
      <c r="D72" s="55">
        <v>9</v>
      </c>
      <c r="E72" s="55">
        <f t="shared" ref="E72" si="15">F72+G72+H72</f>
        <v>319</v>
      </c>
      <c r="F72" s="55">
        <v>239</v>
      </c>
      <c r="G72" s="55"/>
      <c r="H72" s="55">
        <v>80</v>
      </c>
      <c r="I72" s="55"/>
    </row>
    <row r="73" spans="1:9" s="1" customFormat="1">
      <c r="A73" s="105"/>
      <c r="B73" s="102"/>
      <c r="C73" s="54" t="s">
        <v>1155</v>
      </c>
      <c r="D73" s="55"/>
      <c r="E73" s="55"/>
      <c r="F73" s="55"/>
      <c r="G73" s="55"/>
      <c r="H73" s="55"/>
      <c r="I73" s="55"/>
    </row>
    <row r="74" spans="1:9" s="1" customFormat="1" ht="42.75">
      <c r="A74" s="106"/>
      <c r="B74" s="102"/>
      <c r="C74" s="58" t="s">
        <v>1156</v>
      </c>
      <c r="D74" s="55"/>
      <c r="E74" s="55"/>
      <c r="F74" s="55"/>
      <c r="G74" s="55"/>
      <c r="H74" s="55"/>
      <c r="I74" s="55"/>
    </row>
    <row r="75" spans="1:9" s="1" customFormat="1">
      <c r="A75" s="105" t="s">
        <v>1285</v>
      </c>
      <c r="B75" s="100" t="s">
        <v>1121</v>
      </c>
      <c r="C75" s="100"/>
      <c r="D75" s="56">
        <f>D76+D77+D78</f>
        <v>17</v>
      </c>
      <c r="E75" s="56">
        <f t="shared" ref="E75:H75" si="16">E76+E77+E78</f>
        <v>4199.59</v>
      </c>
      <c r="F75" s="56">
        <f t="shared" si="16"/>
        <v>2626.9</v>
      </c>
      <c r="G75" s="56">
        <f t="shared" si="16"/>
        <v>0</v>
      </c>
      <c r="H75" s="56">
        <f t="shared" si="16"/>
        <v>1572.69</v>
      </c>
      <c r="I75" s="55"/>
    </row>
    <row r="76" spans="1:9" s="1" customFormat="1">
      <c r="A76" s="105"/>
      <c r="B76" s="101" t="s">
        <v>1179</v>
      </c>
      <c r="C76" s="54" t="s">
        <v>1157</v>
      </c>
      <c r="D76" s="55"/>
      <c r="E76" s="55"/>
      <c r="F76" s="55"/>
      <c r="G76" s="55"/>
      <c r="H76" s="55"/>
      <c r="I76" s="55"/>
    </row>
    <row r="77" spans="1:9" s="1" customFormat="1">
      <c r="A77" s="105"/>
      <c r="B77" s="101"/>
      <c r="C77" s="54" t="s">
        <v>557</v>
      </c>
      <c r="D77" s="55">
        <v>16</v>
      </c>
      <c r="E77" s="55">
        <f t="shared" ref="E77:E78" si="17">F77+G77+H77</f>
        <v>3595.19</v>
      </c>
      <c r="F77" s="55">
        <v>2022.5</v>
      </c>
      <c r="G77" s="55"/>
      <c r="H77" s="55">
        <v>1572.69</v>
      </c>
      <c r="I77" s="55"/>
    </row>
    <row r="78" spans="1:9" s="1" customFormat="1">
      <c r="A78" s="106"/>
      <c r="B78" s="101"/>
      <c r="C78" s="59" t="s">
        <v>1178</v>
      </c>
      <c r="D78" s="55">
        <v>1</v>
      </c>
      <c r="E78" s="55">
        <f t="shared" si="17"/>
        <v>604.4</v>
      </c>
      <c r="F78" s="55">
        <v>604.4</v>
      </c>
      <c r="G78" s="55"/>
      <c r="H78" s="55"/>
      <c r="I78" s="55"/>
    </row>
    <row r="79" spans="1:9" s="1" customFormat="1">
      <c r="A79" s="105" t="s">
        <v>572</v>
      </c>
      <c r="B79" s="100" t="s">
        <v>1121</v>
      </c>
      <c r="C79" s="100"/>
      <c r="D79" s="56">
        <f>D80+D82+D93</f>
        <v>6</v>
      </c>
      <c r="E79" s="56">
        <f>E80+E82+E93</f>
        <v>3571.8</v>
      </c>
      <c r="F79" s="56">
        <f>F80+F82+F93</f>
        <v>668.2</v>
      </c>
      <c r="G79" s="56"/>
      <c r="H79" s="56">
        <f>H80+H82+H93</f>
        <v>2903.6</v>
      </c>
      <c r="I79" s="55"/>
    </row>
    <row r="80" spans="1:9" s="1" customFormat="1">
      <c r="A80" s="105"/>
      <c r="B80" s="104" t="s">
        <v>584</v>
      </c>
      <c r="C80" s="61" t="s">
        <v>1122</v>
      </c>
      <c r="D80" s="56">
        <f>D81</f>
        <v>1</v>
      </c>
      <c r="E80" s="56">
        <f>E81</f>
        <v>580</v>
      </c>
      <c r="F80" s="56">
        <f>F81</f>
        <v>580</v>
      </c>
      <c r="G80" s="55"/>
      <c r="H80" s="55"/>
      <c r="I80" s="55"/>
    </row>
    <row r="81" spans="1:9" s="1" customFormat="1">
      <c r="A81" s="105"/>
      <c r="B81" s="103"/>
      <c r="C81" s="64" t="s">
        <v>585</v>
      </c>
      <c r="D81" s="55">
        <v>1</v>
      </c>
      <c r="E81" s="55">
        <f t="shared" ref="E81:E85" si="18">F81+G81+H81</f>
        <v>580</v>
      </c>
      <c r="F81" s="55">
        <v>580</v>
      </c>
      <c r="G81" s="55"/>
      <c r="H81" s="55"/>
      <c r="I81" s="55"/>
    </row>
    <row r="82" spans="1:9" s="1" customFormat="1">
      <c r="A82" s="105"/>
      <c r="B82" s="102" t="s">
        <v>573</v>
      </c>
      <c r="C82" s="61" t="s">
        <v>1122</v>
      </c>
      <c r="D82" s="56">
        <f>D83+D84+D85</f>
        <v>2</v>
      </c>
      <c r="E82" s="56">
        <f>E83+E84+E85</f>
        <v>921.80000000000007</v>
      </c>
      <c r="F82" s="56">
        <f>F83+F84+F85</f>
        <v>88.2</v>
      </c>
      <c r="G82" s="56">
        <f>G83+G84+G85</f>
        <v>0</v>
      </c>
      <c r="H82" s="56">
        <f>H83+H84+H85</f>
        <v>833.6</v>
      </c>
      <c r="I82" s="55"/>
    </row>
    <row r="83" spans="1:9" s="1" customFormat="1">
      <c r="A83" s="105"/>
      <c r="B83" s="102"/>
      <c r="C83" s="54" t="s">
        <v>574</v>
      </c>
      <c r="D83" s="55">
        <v>1</v>
      </c>
      <c r="E83" s="55">
        <f t="shared" si="18"/>
        <v>88.2</v>
      </c>
      <c r="F83" s="55">
        <v>88.2</v>
      </c>
      <c r="G83" s="55"/>
      <c r="H83" s="55"/>
      <c r="I83" s="55"/>
    </row>
    <row r="84" spans="1:9" s="1" customFormat="1">
      <c r="A84" s="105"/>
      <c r="B84" s="102"/>
      <c r="C84" s="54" t="s">
        <v>1158</v>
      </c>
      <c r="D84" s="55"/>
      <c r="E84" s="55"/>
      <c r="F84" s="55"/>
      <c r="G84" s="55"/>
      <c r="H84" s="55"/>
      <c r="I84" s="55"/>
    </row>
    <row r="85" spans="1:9" s="1" customFormat="1">
      <c r="A85" s="105"/>
      <c r="B85" s="103"/>
      <c r="C85" s="54" t="s">
        <v>579</v>
      </c>
      <c r="D85" s="55">
        <v>1</v>
      </c>
      <c r="E85" s="55">
        <f t="shared" si="18"/>
        <v>833.6</v>
      </c>
      <c r="F85" s="55"/>
      <c r="G85" s="55"/>
      <c r="H85" s="55">
        <v>833.6</v>
      </c>
      <c r="I85" s="55"/>
    </row>
    <row r="86" spans="1:9" s="1" customFormat="1">
      <c r="A86" s="105"/>
      <c r="B86" s="102" t="s">
        <v>1159</v>
      </c>
      <c r="C86" s="61" t="s">
        <v>1122</v>
      </c>
      <c r="D86" s="55"/>
      <c r="E86" s="55"/>
      <c r="F86" s="55"/>
      <c r="G86" s="55"/>
      <c r="H86" s="55"/>
      <c r="I86" s="55"/>
    </row>
    <row r="87" spans="1:9" s="1" customFormat="1">
      <c r="A87" s="105"/>
      <c r="B87" s="102"/>
      <c r="C87" s="54" t="s">
        <v>1160</v>
      </c>
      <c r="D87" s="55"/>
      <c r="E87" s="55"/>
      <c r="F87" s="55"/>
      <c r="G87" s="55"/>
      <c r="H87" s="55"/>
      <c r="I87" s="55"/>
    </row>
    <row r="88" spans="1:9" s="1" customFormat="1">
      <c r="A88" s="105"/>
      <c r="B88" s="102"/>
      <c r="C88" s="54" t="s">
        <v>1161</v>
      </c>
      <c r="D88" s="55"/>
      <c r="E88" s="55"/>
      <c r="F88" s="55"/>
      <c r="G88" s="55"/>
      <c r="H88" s="55"/>
      <c r="I88" s="55"/>
    </row>
    <row r="89" spans="1:9" s="1" customFormat="1">
      <c r="A89" s="105"/>
      <c r="B89" s="102"/>
      <c r="C89" s="54" t="s">
        <v>1162</v>
      </c>
      <c r="D89" s="55"/>
      <c r="E89" s="55"/>
      <c r="F89" s="55"/>
      <c r="G89" s="55"/>
      <c r="H89" s="55"/>
      <c r="I89" s="55"/>
    </row>
    <row r="90" spans="1:9" s="1" customFormat="1">
      <c r="A90" s="105"/>
      <c r="B90" s="102"/>
      <c r="C90" s="54" t="s">
        <v>1163</v>
      </c>
      <c r="D90" s="55"/>
      <c r="E90" s="55"/>
      <c r="F90" s="55"/>
      <c r="G90" s="55"/>
      <c r="H90" s="55"/>
      <c r="I90" s="55"/>
    </row>
    <row r="91" spans="1:9" s="1" customFormat="1">
      <c r="A91" s="105"/>
      <c r="B91" s="102"/>
      <c r="C91" s="54" t="s">
        <v>1164</v>
      </c>
      <c r="D91" s="55"/>
      <c r="E91" s="55"/>
      <c r="F91" s="55"/>
      <c r="G91" s="55"/>
      <c r="H91" s="55"/>
      <c r="I91" s="55"/>
    </row>
    <row r="92" spans="1:9" s="1" customFormat="1">
      <c r="A92" s="105"/>
      <c r="B92" s="103"/>
      <c r="C92" s="54" t="s">
        <v>1165</v>
      </c>
      <c r="D92" s="55"/>
      <c r="E92" s="55"/>
      <c r="F92" s="55"/>
      <c r="G92" s="55"/>
      <c r="H92" s="55"/>
      <c r="I92" s="55"/>
    </row>
    <row r="93" spans="1:9" s="1" customFormat="1">
      <c r="A93" s="105"/>
      <c r="B93" s="102" t="s">
        <v>590</v>
      </c>
      <c r="C93" s="61" t="s">
        <v>1122</v>
      </c>
      <c r="D93" s="56">
        <f>D94+D95+D96+D97+D98+D99</f>
        <v>3</v>
      </c>
      <c r="E93" s="56">
        <f>E94+E95+E96+E97+E98+E99</f>
        <v>2070</v>
      </c>
      <c r="F93" s="56"/>
      <c r="G93" s="56"/>
      <c r="H93" s="56">
        <f>H94+H95+H96+H97+H98+H99</f>
        <v>2070</v>
      </c>
      <c r="I93" s="55"/>
    </row>
    <row r="94" spans="1:9" s="1" customFormat="1">
      <c r="A94" s="105"/>
      <c r="B94" s="102"/>
      <c r="C94" s="54" t="s">
        <v>591</v>
      </c>
      <c r="D94" s="55">
        <v>1</v>
      </c>
      <c r="E94" s="55">
        <f t="shared" ref="E94" si="19">F94+G94+H94</f>
        <v>1000</v>
      </c>
      <c r="F94" s="55"/>
      <c r="G94" s="55"/>
      <c r="H94" s="55">
        <v>1000</v>
      </c>
      <c r="I94" s="55"/>
    </row>
    <row r="95" spans="1:9" s="1" customFormat="1">
      <c r="A95" s="105"/>
      <c r="B95" s="102"/>
      <c r="C95" s="54" t="s">
        <v>1166</v>
      </c>
      <c r="D95" s="55"/>
      <c r="E95" s="55"/>
      <c r="F95" s="55"/>
      <c r="G95" s="55"/>
      <c r="H95" s="55"/>
      <c r="I95" s="55"/>
    </row>
    <row r="96" spans="1:9" s="1" customFormat="1">
      <c r="A96" s="105"/>
      <c r="B96" s="102"/>
      <c r="C96" s="54" t="s">
        <v>596</v>
      </c>
      <c r="D96" s="55">
        <v>1</v>
      </c>
      <c r="E96" s="55">
        <f t="shared" ref="E96" si="20">F96+G96+H96</f>
        <v>770</v>
      </c>
      <c r="F96" s="55"/>
      <c r="G96" s="55"/>
      <c r="H96" s="55">
        <v>770</v>
      </c>
      <c r="I96" s="55"/>
    </row>
    <row r="97" spans="1:9" s="1" customFormat="1">
      <c r="A97" s="105"/>
      <c r="B97" s="102"/>
      <c r="C97" s="54" t="s">
        <v>1167</v>
      </c>
      <c r="D97" s="55"/>
      <c r="E97" s="55"/>
      <c r="F97" s="55"/>
      <c r="G97" s="55"/>
      <c r="H97" s="55"/>
      <c r="I97" s="55"/>
    </row>
    <row r="98" spans="1:9" s="1" customFormat="1">
      <c r="A98" s="105"/>
      <c r="B98" s="102"/>
      <c r="C98" s="54" t="s">
        <v>600</v>
      </c>
      <c r="D98" s="55">
        <v>1</v>
      </c>
      <c r="E98" s="55">
        <f t="shared" ref="E98" si="21">F98+G98+H98</f>
        <v>300</v>
      </c>
      <c r="F98" s="55"/>
      <c r="G98" s="55"/>
      <c r="H98" s="55">
        <v>300</v>
      </c>
      <c r="I98" s="55"/>
    </row>
    <row r="99" spans="1:9" s="1" customFormat="1">
      <c r="A99" s="106"/>
      <c r="B99" s="102"/>
      <c r="C99" s="58" t="s">
        <v>1168</v>
      </c>
      <c r="D99" s="55"/>
      <c r="E99" s="55"/>
      <c r="F99" s="55"/>
      <c r="G99" s="55"/>
      <c r="H99" s="55"/>
      <c r="I99" s="55"/>
    </row>
    <row r="100" spans="1:9" s="1" customFormat="1">
      <c r="A100" s="102" t="s">
        <v>1216</v>
      </c>
      <c r="B100" s="100" t="s">
        <v>1121</v>
      </c>
      <c r="C100" s="100"/>
      <c r="D100" s="56">
        <f>D101</f>
        <v>2</v>
      </c>
      <c r="E100" s="56">
        <f t="shared" ref="E100:H100" si="22">E101</f>
        <v>8</v>
      </c>
      <c r="F100" s="56">
        <f t="shared" si="22"/>
        <v>0</v>
      </c>
      <c r="G100" s="56">
        <f t="shared" si="22"/>
        <v>0</v>
      </c>
      <c r="H100" s="56">
        <f t="shared" si="22"/>
        <v>8</v>
      </c>
      <c r="I100" s="55"/>
    </row>
    <row r="101" spans="1:9" s="1" customFormat="1">
      <c r="A101" s="102"/>
      <c r="B101" s="102" t="s">
        <v>1217</v>
      </c>
      <c r="C101" s="61" t="s">
        <v>1122</v>
      </c>
      <c r="D101" s="56">
        <f>D103</f>
        <v>2</v>
      </c>
      <c r="E101" s="56">
        <f t="shared" ref="E101:H101" si="23">E103</f>
        <v>8</v>
      </c>
      <c r="F101" s="56">
        <f t="shared" si="23"/>
        <v>0</v>
      </c>
      <c r="G101" s="56">
        <f t="shared" si="23"/>
        <v>0</v>
      </c>
      <c r="H101" s="56">
        <f t="shared" si="23"/>
        <v>8</v>
      </c>
      <c r="I101" s="55"/>
    </row>
    <row r="102" spans="1:9" s="1" customFormat="1">
      <c r="A102" s="102"/>
      <c r="B102" s="102"/>
      <c r="C102" s="64" t="s">
        <v>1169</v>
      </c>
      <c r="D102" s="55"/>
      <c r="E102" s="55"/>
      <c r="F102" s="55"/>
      <c r="G102" s="55"/>
      <c r="H102" s="55"/>
      <c r="I102" s="55"/>
    </row>
    <row r="103" spans="1:9" s="1" customFormat="1">
      <c r="A103" s="102"/>
      <c r="B103" s="103"/>
      <c r="C103" s="64" t="s">
        <v>1218</v>
      </c>
      <c r="D103" s="55">
        <v>2</v>
      </c>
      <c r="E103" s="55">
        <f t="shared" ref="E103" si="24">F103+G103+H103</f>
        <v>8</v>
      </c>
      <c r="F103" s="55"/>
      <c r="G103" s="55"/>
      <c r="H103" s="55">
        <v>8</v>
      </c>
      <c r="I103" s="55"/>
    </row>
    <row r="104" spans="1:9" s="1" customFormat="1">
      <c r="A104" s="102"/>
      <c r="B104" s="102" t="s">
        <v>1170</v>
      </c>
      <c r="C104" s="61" t="s">
        <v>1122</v>
      </c>
      <c r="D104" s="55"/>
      <c r="E104" s="55"/>
      <c r="F104" s="55"/>
      <c r="G104" s="55"/>
      <c r="H104" s="55"/>
      <c r="I104" s="55"/>
    </row>
    <row r="105" spans="1:9" s="1" customFormat="1">
      <c r="A105" s="102"/>
      <c r="B105" s="102"/>
      <c r="C105" s="64" t="s">
        <v>1171</v>
      </c>
      <c r="D105" s="55"/>
      <c r="E105" s="55"/>
      <c r="F105" s="55"/>
      <c r="G105" s="55"/>
      <c r="H105" s="55"/>
      <c r="I105" s="55"/>
    </row>
    <row r="106" spans="1:9" s="1" customFormat="1">
      <c r="A106" s="102"/>
      <c r="B106" s="102"/>
      <c r="C106" s="64" t="s">
        <v>1172</v>
      </c>
      <c r="D106" s="55"/>
      <c r="E106" s="55"/>
      <c r="F106" s="55"/>
      <c r="G106" s="55"/>
      <c r="H106" s="55"/>
      <c r="I106" s="55"/>
    </row>
    <row r="107" spans="1:9" s="1" customFormat="1">
      <c r="A107" s="102"/>
      <c r="B107" s="102"/>
      <c r="C107" s="64" t="s">
        <v>1173</v>
      </c>
      <c r="D107" s="55"/>
      <c r="E107" s="55"/>
      <c r="F107" s="55"/>
      <c r="G107" s="55"/>
      <c r="H107" s="55"/>
      <c r="I107" s="55"/>
    </row>
    <row r="108" spans="1:9" s="1" customFormat="1">
      <c r="A108" s="103"/>
      <c r="B108" s="102"/>
      <c r="C108" s="65" t="s">
        <v>1174</v>
      </c>
      <c r="D108" s="55"/>
      <c r="E108" s="55"/>
      <c r="F108" s="55"/>
      <c r="G108" s="55"/>
      <c r="H108" s="55"/>
      <c r="I108" s="55"/>
    </row>
    <row r="109" spans="1:9" s="1" customFormat="1">
      <c r="A109" s="104" t="s">
        <v>27</v>
      </c>
      <c r="B109" s="100" t="s">
        <v>1121</v>
      </c>
      <c r="C109" s="100"/>
      <c r="D109" s="56">
        <f>D110</f>
        <v>1</v>
      </c>
      <c r="E109" s="56">
        <f>E110</f>
        <v>500</v>
      </c>
      <c r="F109" s="56">
        <f>F110</f>
        <v>500</v>
      </c>
      <c r="G109" s="55"/>
      <c r="H109" s="55"/>
      <c r="I109" s="55"/>
    </row>
    <row r="110" spans="1:9" s="1" customFormat="1">
      <c r="A110" s="103"/>
      <c r="B110" s="66" t="s">
        <v>27</v>
      </c>
      <c r="C110" s="64" t="s">
        <v>27</v>
      </c>
      <c r="D110" s="55">
        <v>1</v>
      </c>
      <c r="E110" s="55">
        <f t="shared" ref="E110" si="25">F110+G110+H110</f>
        <v>500</v>
      </c>
      <c r="F110" s="55">
        <v>500</v>
      </c>
      <c r="G110" s="55"/>
      <c r="H110" s="55"/>
      <c r="I110" s="55"/>
    </row>
    <row r="111" spans="1:9" s="1" customFormat="1">
      <c r="A111" s="98" t="s">
        <v>17</v>
      </c>
      <c r="B111" s="100" t="s">
        <v>1121</v>
      </c>
      <c r="C111" s="100"/>
      <c r="D111" s="55"/>
      <c r="E111" s="55"/>
      <c r="F111" s="55"/>
      <c r="G111" s="55"/>
      <c r="H111" s="55"/>
      <c r="I111" s="55"/>
    </row>
    <row r="112" spans="1:9" s="1" customFormat="1">
      <c r="A112" s="98"/>
      <c r="B112" s="101" t="s">
        <v>17</v>
      </c>
      <c r="C112" s="64" t="s">
        <v>1175</v>
      </c>
      <c r="D112" s="55"/>
      <c r="E112" s="55"/>
      <c r="F112" s="55"/>
      <c r="G112" s="55"/>
      <c r="H112" s="55"/>
      <c r="I112" s="55"/>
    </row>
    <row r="113" spans="1:9" s="1" customFormat="1">
      <c r="A113" s="98"/>
      <c r="B113" s="101"/>
      <c r="C113" s="55" t="s">
        <v>1176</v>
      </c>
      <c r="D113" s="55"/>
      <c r="E113" s="55"/>
      <c r="F113" s="55"/>
      <c r="G113" s="55"/>
      <c r="H113" s="55"/>
      <c r="I113" s="55"/>
    </row>
    <row r="114" spans="1:9" s="1" customFormat="1">
      <c r="A114" s="99"/>
      <c r="B114" s="101"/>
      <c r="C114" s="55" t="s">
        <v>1177</v>
      </c>
      <c r="D114" s="55"/>
      <c r="E114" s="55"/>
      <c r="F114" s="55"/>
      <c r="G114" s="55"/>
      <c r="H114" s="55"/>
      <c r="I114" s="55"/>
    </row>
    <row r="115" spans="1:9" s="1" customFormat="1">
      <c r="B115" s="2"/>
    </row>
    <row r="116" spans="1:9" s="1" customFormat="1">
      <c r="B116" s="2"/>
    </row>
    <row r="117" spans="1:9" s="1" customFormat="1">
      <c r="B117" s="2"/>
    </row>
    <row r="118" spans="1:9" s="1" customFormat="1">
      <c r="B118" s="2"/>
    </row>
    <row r="119" spans="1:9" s="1" customFormat="1">
      <c r="B119" s="2"/>
    </row>
    <row r="120" spans="1:9" s="1" customFormat="1">
      <c r="B120" s="2"/>
    </row>
    <row r="121" spans="1:9" s="1" customFormat="1">
      <c r="B121" s="2"/>
    </row>
  </sheetData>
  <mergeCells count="48">
    <mergeCell ref="A2:I2"/>
    <mergeCell ref="A3:D3"/>
    <mergeCell ref="G3:I3"/>
    <mergeCell ref="A4:A5"/>
    <mergeCell ref="B4:B5"/>
    <mergeCell ref="C4:C5"/>
    <mergeCell ref="D4:D5"/>
    <mergeCell ref="E4:H4"/>
    <mergeCell ref="I4:I5"/>
    <mergeCell ref="A6:C6"/>
    <mergeCell ref="A7:A33"/>
    <mergeCell ref="B7:C7"/>
    <mergeCell ref="B8:B14"/>
    <mergeCell ref="B15:B19"/>
    <mergeCell ref="B20:B22"/>
    <mergeCell ref="B23:B27"/>
    <mergeCell ref="B28:B33"/>
    <mergeCell ref="A34:A50"/>
    <mergeCell ref="B34:C34"/>
    <mergeCell ref="B35:B37"/>
    <mergeCell ref="B38:B41"/>
    <mergeCell ref="B42:B44"/>
    <mergeCell ref="B45:B48"/>
    <mergeCell ref="B49:B50"/>
    <mergeCell ref="A51:A74"/>
    <mergeCell ref="B51:C51"/>
    <mergeCell ref="B52:B61"/>
    <mergeCell ref="B62:B66"/>
    <mergeCell ref="B67:B74"/>
    <mergeCell ref="C68:C69"/>
    <mergeCell ref="A75:A78"/>
    <mergeCell ref="B75:C75"/>
    <mergeCell ref="B76:B78"/>
    <mergeCell ref="A79:A99"/>
    <mergeCell ref="B79:C79"/>
    <mergeCell ref="B80:B81"/>
    <mergeCell ref="B82:B85"/>
    <mergeCell ref="B86:B92"/>
    <mergeCell ref="B93:B99"/>
    <mergeCell ref="A111:A114"/>
    <mergeCell ref="B111:C111"/>
    <mergeCell ref="B112:B114"/>
    <mergeCell ref="A100:A108"/>
    <mergeCell ref="B100:C100"/>
    <mergeCell ref="B101:B103"/>
    <mergeCell ref="B104:B108"/>
    <mergeCell ref="A109:A110"/>
    <mergeCell ref="B109:C109"/>
  </mergeCells>
  <phoneticPr fontId="11" type="noConversion"/>
  <pageMargins left="0.70866141732283472" right="0.70866141732283472"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2:XED405"/>
  <sheetViews>
    <sheetView tabSelected="1" workbookViewId="0">
      <selection activeCell="P7" sqref="P7"/>
    </sheetView>
  </sheetViews>
  <sheetFormatPr defaultRowHeight="13.5"/>
  <cols>
    <col min="1" max="4" width="9" style="79"/>
    <col min="5" max="5" width="15.875" style="79" customWidth="1"/>
    <col min="6" max="6" width="30.75" style="79" customWidth="1"/>
    <col min="7" max="8" width="9" style="79"/>
    <col min="9" max="9" width="13.5" style="79" bestFit="1" customWidth="1"/>
    <col min="10" max="15" width="9" style="79"/>
    <col min="16" max="16" width="23.25" style="79" customWidth="1"/>
    <col min="17" max="16384" width="9" style="79"/>
  </cols>
  <sheetData>
    <row r="2" spans="1:19 16342:16349" s="1" customFormat="1" ht="14.25">
      <c r="A2" s="1" t="s">
        <v>28</v>
      </c>
      <c r="B2" s="2"/>
      <c r="XDN2" s="4"/>
      <c r="XDO2" s="4"/>
      <c r="XDP2" s="4"/>
      <c r="XDQ2" s="4"/>
      <c r="XDR2" s="4"/>
      <c r="XDS2" s="4"/>
      <c r="XDT2" s="4"/>
      <c r="XDU2" s="79"/>
    </row>
    <row r="3" spans="1:19 16342:16349" ht="25.5">
      <c r="A3" s="121" t="s">
        <v>1205</v>
      </c>
      <c r="B3" s="121"/>
      <c r="C3" s="121"/>
      <c r="D3" s="121"/>
      <c r="E3" s="121"/>
      <c r="F3" s="121"/>
      <c r="G3" s="121"/>
      <c r="H3" s="121"/>
      <c r="I3" s="121"/>
      <c r="J3" s="121"/>
      <c r="K3" s="121"/>
      <c r="L3" s="121"/>
      <c r="M3" s="121"/>
      <c r="N3" s="121"/>
      <c r="O3" s="121"/>
      <c r="P3" s="121"/>
      <c r="Q3" s="121"/>
      <c r="R3" s="121"/>
      <c r="S3" s="121"/>
    </row>
    <row r="4" spans="1:19 16342:16349" ht="33" customHeight="1">
      <c r="A4" s="122" t="s">
        <v>0</v>
      </c>
      <c r="B4" s="123" t="s">
        <v>1</v>
      </c>
      <c r="C4" s="122" t="s">
        <v>2</v>
      </c>
      <c r="D4" s="122" t="s">
        <v>29</v>
      </c>
      <c r="E4" s="125" t="s">
        <v>30</v>
      </c>
      <c r="F4" s="125" t="s">
        <v>31</v>
      </c>
      <c r="G4" s="126" t="s">
        <v>32</v>
      </c>
      <c r="H4" s="127"/>
      <c r="I4" s="126" t="s">
        <v>33</v>
      </c>
      <c r="J4" s="127"/>
      <c r="K4" s="127"/>
      <c r="L4" s="127"/>
      <c r="M4" s="120" t="s">
        <v>34</v>
      </c>
      <c r="N4" s="120" t="s">
        <v>35</v>
      </c>
      <c r="O4" s="120" t="s">
        <v>36</v>
      </c>
      <c r="P4" s="120" t="s">
        <v>37</v>
      </c>
      <c r="Q4" s="118" t="s">
        <v>38</v>
      </c>
      <c r="R4" s="118" t="s">
        <v>39</v>
      </c>
      <c r="S4" s="120" t="s">
        <v>3</v>
      </c>
    </row>
    <row r="5" spans="1:19 16342:16349" ht="39" customHeight="1">
      <c r="A5" s="122"/>
      <c r="B5" s="124"/>
      <c r="C5" s="122"/>
      <c r="D5" s="122"/>
      <c r="E5" s="125"/>
      <c r="F5" s="125"/>
      <c r="G5" s="95" t="s">
        <v>40</v>
      </c>
      <c r="H5" s="97" t="s">
        <v>41</v>
      </c>
      <c r="I5" s="95" t="s">
        <v>4</v>
      </c>
      <c r="J5" s="96" t="s">
        <v>5</v>
      </c>
      <c r="K5" s="96" t="s">
        <v>42</v>
      </c>
      <c r="L5" s="96" t="s">
        <v>43</v>
      </c>
      <c r="M5" s="120"/>
      <c r="N5" s="120"/>
      <c r="O5" s="120"/>
      <c r="P5" s="120"/>
      <c r="Q5" s="119"/>
      <c r="R5" s="119"/>
      <c r="S5" s="120"/>
    </row>
    <row r="6" spans="1:19 16342:16349" s="80" customFormat="1" ht="39" customHeight="1">
      <c r="A6" s="73"/>
      <c r="B6" s="74"/>
      <c r="C6" s="75"/>
      <c r="D6" s="73"/>
      <c r="E6" s="23" t="s">
        <v>1322</v>
      </c>
      <c r="F6" s="23"/>
      <c r="G6" s="23"/>
      <c r="H6" s="76"/>
      <c r="I6" s="23">
        <f>SUM(I7:I405)</f>
        <v>35873.51</v>
      </c>
      <c r="J6" s="23">
        <f>SUM(J7:J405)</f>
        <v>26302.130000000008</v>
      </c>
      <c r="K6" s="23">
        <f>SUM(K7:K405)</f>
        <v>0</v>
      </c>
      <c r="L6" s="23">
        <f>SUM(L7:L405)</f>
        <v>9571.380000000001</v>
      </c>
      <c r="M6" s="23"/>
      <c r="N6" s="23"/>
      <c r="O6" s="23"/>
      <c r="P6" s="23"/>
      <c r="Q6" s="77"/>
      <c r="R6" s="77"/>
      <c r="S6" s="23"/>
    </row>
    <row r="7" spans="1:19 16342:16349" s="70" customFormat="1" ht="60">
      <c r="A7" s="3" t="s">
        <v>6</v>
      </c>
      <c r="B7" s="67" t="s">
        <v>7</v>
      </c>
      <c r="C7" s="30" t="s">
        <v>8</v>
      </c>
      <c r="D7" s="3"/>
      <c r="E7" s="3" t="s">
        <v>701</v>
      </c>
      <c r="F7" s="3" t="s">
        <v>1323</v>
      </c>
      <c r="G7" s="3" t="s">
        <v>44</v>
      </c>
      <c r="H7" s="3" t="s">
        <v>702</v>
      </c>
      <c r="I7" s="3">
        <v>200</v>
      </c>
      <c r="J7" s="3">
        <v>200</v>
      </c>
      <c r="K7" s="3">
        <v>0</v>
      </c>
      <c r="L7" s="3">
        <v>0</v>
      </c>
      <c r="M7" s="3" t="s">
        <v>45</v>
      </c>
      <c r="N7" s="3">
        <v>430</v>
      </c>
      <c r="O7" s="3">
        <v>14</v>
      </c>
      <c r="P7" s="3" t="s">
        <v>703</v>
      </c>
      <c r="Q7" s="3" t="s">
        <v>704</v>
      </c>
      <c r="R7" s="3" t="s">
        <v>704</v>
      </c>
      <c r="S7" s="3"/>
    </row>
    <row r="8" spans="1:19 16342:16349" s="70" customFormat="1" ht="36">
      <c r="A8" s="3" t="s">
        <v>6</v>
      </c>
      <c r="B8" s="67" t="s">
        <v>7</v>
      </c>
      <c r="C8" s="30" t="s">
        <v>8</v>
      </c>
      <c r="D8" s="3"/>
      <c r="E8" s="3" t="s">
        <v>705</v>
      </c>
      <c r="F8" s="3" t="s">
        <v>706</v>
      </c>
      <c r="G8" s="3" t="s">
        <v>46</v>
      </c>
      <c r="H8" s="3" t="s">
        <v>47</v>
      </c>
      <c r="I8" s="3">
        <v>400</v>
      </c>
      <c r="J8" s="3">
        <v>200</v>
      </c>
      <c r="K8" s="3">
        <v>0</v>
      </c>
      <c r="L8" s="3">
        <v>200</v>
      </c>
      <c r="M8" s="3" t="s">
        <v>45</v>
      </c>
      <c r="N8" s="3">
        <v>611</v>
      </c>
      <c r="O8" s="3">
        <v>7</v>
      </c>
      <c r="P8" s="3" t="s">
        <v>707</v>
      </c>
      <c r="Q8" s="3" t="s">
        <v>704</v>
      </c>
      <c r="R8" s="3" t="s">
        <v>704</v>
      </c>
      <c r="S8" s="3" t="s">
        <v>48</v>
      </c>
    </row>
    <row r="9" spans="1:19 16342:16349" s="70" customFormat="1" ht="36">
      <c r="A9" s="3" t="s">
        <v>6</v>
      </c>
      <c r="B9" s="67" t="s">
        <v>7</v>
      </c>
      <c r="C9" s="30" t="s">
        <v>8</v>
      </c>
      <c r="D9" s="3"/>
      <c r="E9" s="3" t="s">
        <v>708</v>
      </c>
      <c r="F9" s="3" t="s">
        <v>709</v>
      </c>
      <c r="G9" s="3" t="s">
        <v>49</v>
      </c>
      <c r="H9" s="3" t="s">
        <v>50</v>
      </c>
      <c r="I9" s="3">
        <v>100</v>
      </c>
      <c r="J9" s="3">
        <v>100</v>
      </c>
      <c r="K9" s="3">
        <v>0</v>
      </c>
      <c r="L9" s="3">
        <v>0</v>
      </c>
      <c r="M9" s="3" t="s">
        <v>45</v>
      </c>
      <c r="N9" s="3">
        <v>283</v>
      </c>
      <c r="O9" s="3">
        <v>33</v>
      </c>
      <c r="P9" s="3" t="s">
        <v>710</v>
      </c>
      <c r="Q9" s="3" t="s">
        <v>704</v>
      </c>
      <c r="R9" s="3" t="s">
        <v>704</v>
      </c>
      <c r="S9" s="3"/>
    </row>
    <row r="10" spans="1:19 16342:16349" s="70" customFormat="1" ht="96">
      <c r="A10" s="24" t="s">
        <v>6</v>
      </c>
      <c r="B10" s="27" t="s">
        <v>7</v>
      </c>
      <c r="C10" s="6" t="s">
        <v>8</v>
      </c>
      <c r="D10" s="24"/>
      <c r="E10" s="24" t="s">
        <v>711</v>
      </c>
      <c r="F10" s="3" t="s">
        <v>1324</v>
      </c>
      <c r="G10" s="24" t="s">
        <v>51</v>
      </c>
      <c r="H10" s="24" t="s">
        <v>52</v>
      </c>
      <c r="I10" s="24">
        <v>380</v>
      </c>
      <c r="J10" s="24">
        <v>380</v>
      </c>
      <c r="K10" s="24">
        <v>0</v>
      </c>
      <c r="L10" s="24">
        <v>0</v>
      </c>
      <c r="M10" s="24" t="s">
        <v>45</v>
      </c>
      <c r="N10" s="24">
        <v>315</v>
      </c>
      <c r="O10" s="24">
        <v>15</v>
      </c>
      <c r="P10" s="24" t="s">
        <v>712</v>
      </c>
      <c r="Q10" s="24" t="s">
        <v>704</v>
      </c>
      <c r="R10" s="24" t="s">
        <v>704</v>
      </c>
      <c r="S10" s="24"/>
    </row>
    <row r="11" spans="1:19 16342:16349" s="70" customFormat="1" ht="60">
      <c r="A11" s="3" t="s">
        <v>6</v>
      </c>
      <c r="B11" s="67" t="s">
        <v>7</v>
      </c>
      <c r="C11" s="30" t="s">
        <v>8</v>
      </c>
      <c r="D11" s="3"/>
      <c r="E11" s="3" t="s">
        <v>713</v>
      </c>
      <c r="F11" s="3" t="s">
        <v>714</v>
      </c>
      <c r="G11" s="3" t="s">
        <v>68</v>
      </c>
      <c r="H11" s="3" t="s">
        <v>715</v>
      </c>
      <c r="I11" s="68">
        <v>1360.15</v>
      </c>
      <c r="J11" s="68">
        <v>1360.15</v>
      </c>
      <c r="K11" s="67">
        <v>0</v>
      </c>
      <c r="L11" s="67">
        <v>0</v>
      </c>
      <c r="M11" s="67" t="s">
        <v>45</v>
      </c>
      <c r="N11" s="67">
        <v>326</v>
      </c>
      <c r="O11" s="67">
        <v>23</v>
      </c>
      <c r="P11" s="3" t="s">
        <v>716</v>
      </c>
      <c r="Q11" s="67" t="s">
        <v>704</v>
      </c>
      <c r="R11" s="67" t="s">
        <v>704</v>
      </c>
      <c r="S11" s="33" t="s">
        <v>717</v>
      </c>
    </row>
    <row r="12" spans="1:19 16342:16349" s="70" customFormat="1" ht="36">
      <c r="A12" s="3" t="s">
        <v>6</v>
      </c>
      <c r="B12" s="67" t="s">
        <v>7</v>
      </c>
      <c r="C12" s="30" t="s">
        <v>8</v>
      </c>
      <c r="D12" s="3"/>
      <c r="E12" s="3" t="s">
        <v>718</v>
      </c>
      <c r="F12" s="3" t="s">
        <v>719</v>
      </c>
      <c r="G12" s="3" t="s">
        <v>69</v>
      </c>
      <c r="H12" s="3" t="s">
        <v>720</v>
      </c>
      <c r="I12" s="68">
        <v>693.6</v>
      </c>
      <c r="J12" s="68">
        <v>693.6</v>
      </c>
      <c r="K12" s="67">
        <v>0</v>
      </c>
      <c r="L12" s="67">
        <v>0</v>
      </c>
      <c r="M12" s="67" t="s">
        <v>45</v>
      </c>
      <c r="N12" s="67">
        <v>710</v>
      </c>
      <c r="O12" s="67">
        <v>51</v>
      </c>
      <c r="P12" s="3" t="s">
        <v>716</v>
      </c>
      <c r="Q12" s="67" t="s">
        <v>704</v>
      </c>
      <c r="R12" s="67" t="s">
        <v>704</v>
      </c>
      <c r="S12" s="33" t="s">
        <v>717</v>
      </c>
    </row>
    <row r="13" spans="1:19 16342:16349" s="70" customFormat="1" ht="36">
      <c r="A13" s="3" t="s">
        <v>6</v>
      </c>
      <c r="B13" s="67" t="s">
        <v>7</v>
      </c>
      <c r="C13" s="30" t="s">
        <v>8</v>
      </c>
      <c r="D13" s="3"/>
      <c r="E13" s="3" t="s">
        <v>721</v>
      </c>
      <c r="F13" s="3" t="s">
        <v>722</v>
      </c>
      <c r="G13" s="3" t="s">
        <v>698</v>
      </c>
      <c r="H13" s="3" t="s">
        <v>47</v>
      </c>
      <c r="I13" s="68">
        <v>425</v>
      </c>
      <c r="J13" s="68">
        <v>425</v>
      </c>
      <c r="K13" s="67">
        <v>0</v>
      </c>
      <c r="L13" s="67">
        <v>0</v>
      </c>
      <c r="M13" s="67" t="s">
        <v>45</v>
      </c>
      <c r="N13" s="67">
        <v>584</v>
      </c>
      <c r="O13" s="67">
        <v>5</v>
      </c>
      <c r="P13" s="3" t="s">
        <v>716</v>
      </c>
      <c r="Q13" s="67" t="s">
        <v>704</v>
      </c>
      <c r="R13" s="67" t="s">
        <v>704</v>
      </c>
      <c r="S13" s="33" t="s">
        <v>717</v>
      </c>
    </row>
    <row r="14" spans="1:19 16342:16349" s="70" customFormat="1" ht="48">
      <c r="A14" s="3" t="s">
        <v>6</v>
      </c>
      <c r="B14" s="67" t="s">
        <v>7</v>
      </c>
      <c r="C14" s="30" t="s">
        <v>8</v>
      </c>
      <c r="D14" s="3"/>
      <c r="E14" s="3" t="s">
        <v>723</v>
      </c>
      <c r="F14" s="3" t="s">
        <v>724</v>
      </c>
      <c r="G14" s="3" t="s">
        <v>70</v>
      </c>
      <c r="H14" s="3" t="s">
        <v>71</v>
      </c>
      <c r="I14" s="68">
        <v>175</v>
      </c>
      <c r="J14" s="68">
        <v>175</v>
      </c>
      <c r="K14" s="67">
        <v>0</v>
      </c>
      <c r="L14" s="67">
        <v>0</v>
      </c>
      <c r="M14" s="67" t="s">
        <v>45</v>
      </c>
      <c r="N14" s="67">
        <v>80</v>
      </c>
      <c r="O14" s="67">
        <v>2</v>
      </c>
      <c r="P14" s="3" t="s">
        <v>725</v>
      </c>
      <c r="Q14" s="67" t="s">
        <v>704</v>
      </c>
      <c r="R14" s="67" t="s">
        <v>704</v>
      </c>
      <c r="S14" s="33" t="s">
        <v>717</v>
      </c>
    </row>
    <row r="15" spans="1:19 16342:16349" s="70" customFormat="1" ht="36">
      <c r="A15" s="3" t="s">
        <v>6</v>
      </c>
      <c r="B15" s="67" t="s">
        <v>7</v>
      </c>
      <c r="C15" s="30" t="s">
        <v>8</v>
      </c>
      <c r="D15" s="3"/>
      <c r="E15" s="3" t="s">
        <v>726</v>
      </c>
      <c r="F15" s="3" t="s">
        <v>727</v>
      </c>
      <c r="G15" s="3" t="s">
        <v>64</v>
      </c>
      <c r="H15" s="3" t="s">
        <v>72</v>
      </c>
      <c r="I15" s="68">
        <v>175</v>
      </c>
      <c r="J15" s="68">
        <v>175</v>
      </c>
      <c r="K15" s="67">
        <v>0</v>
      </c>
      <c r="L15" s="67">
        <v>0</v>
      </c>
      <c r="M15" s="67" t="s">
        <v>45</v>
      </c>
      <c r="N15" s="67">
        <v>405</v>
      </c>
      <c r="O15" s="67">
        <v>4</v>
      </c>
      <c r="P15" s="3" t="s">
        <v>725</v>
      </c>
      <c r="Q15" s="67" t="s">
        <v>704</v>
      </c>
      <c r="R15" s="67" t="s">
        <v>704</v>
      </c>
      <c r="S15" s="33" t="s">
        <v>717</v>
      </c>
    </row>
    <row r="16" spans="1:19 16342:16349" s="70" customFormat="1" ht="36">
      <c r="A16" s="3" t="s">
        <v>6</v>
      </c>
      <c r="B16" s="67" t="s">
        <v>7</v>
      </c>
      <c r="C16" s="30" t="s">
        <v>8</v>
      </c>
      <c r="D16" s="3"/>
      <c r="E16" s="3" t="s">
        <v>728</v>
      </c>
      <c r="F16" s="3" t="s">
        <v>729</v>
      </c>
      <c r="G16" s="3" t="s">
        <v>698</v>
      </c>
      <c r="H16" s="3" t="s">
        <v>47</v>
      </c>
      <c r="I16" s="68">
        <v>125</v>
      </c>
      <c r="J16" s="68">
        <v>125</v>
      </c>
      <c r="K16" s="67">
        <v>0</v>
      </c>
      <c r="L16" s="67">
        <v>0</v>
      </c>
      <c r="M16" s="67" t="s">
        <v>45</v>
      </c>
      <c r="N16" s="67">
        <v>61</v>
      </c>
      <c r="O16" s="67">
        <v>6</v>
      </c>
      <c r="P16" s="3" t="s">
        <v>730</v>
      </c>
      <c r="Q16" s="67" t="s">
        <v>704</v>
      </c>
      <c r="R16" s="67" t="s">
        <v>704</v>
      </c>
      <c r="S16" s="33" t="s">
        <v>717</v>
      </c>
    </row>
    <row r="17" spans="1:19" s="70" customFormat="1" ht="36">
      <c r="A17" s="3" t="s">
        <v>6</v>
      </c>
      <c r="B17" s="67" t="s">
        <v>7</v>
      </c>
      <c r="C17" s="30" t="s">
        <v>8</v>
      </c>
      <c r="D17" s="3"/>
      <c r="E17" s="3" t="s">
        <v>731</v>
      </c>
      <c r="F17" s="3" t="s">
        <v>732</v>
      </c>
      <c r="G17" s="3" t="s">
        <v>69</v>
      </c>
      <c r="H17" s="3" t="s">
        <v>73</v>
      </c>
      <c r="I17" s="68">
        <v>250</v>
      </c>
      <c r="J17" s="68">
        <v>250</v>
      </c>
      <c r="K17" s="67">
        <v>0</v>
      </c>
      <c r="L17" s="67">
        <v>0</v>
      </c>
      <c r="M17" s="67" t="s">
        <v>45</v>
      </c>
      <c r="N17" s="67">
        <v>42</v>
      </c>
      <c r="O17" s="67">
        <v>3</v>
      </c>
      <c r="P17" s="3" t="s">
        <v>733</v>
      </c>
      <c r="Q17" s="67" t="s">
        <v>704</v>
      </c>
      <c r="R17" s="67" t="s">
        <v>704</v>
      </c>
      <c r="S17" s="33" t="s">
        <v>717</v>
      </c>
    </row>
    <row r="18" spans="1:19" s="70" customFormat="1" ht="72">
      <c r="A18" s="3" t="s">
        <v>6</v>
      </c>
      <c r="B18" s="67" t="s">
        <v>7</v>
      </c>
      <c r="C18" s="30" t="s">
        <v>8</v>
      </c>
      <c r="D18" s="3"/>
      <c r="E18" s="3" t="s">
        <v>78</v>
      </c>
      <c r="F18" s="3" t="s">
        <v>734</v>
      </c>
      <c r="G18" s="3" t="s">
        <v>79</v>
      </c>
      <c r="H18" s="3" t="s">
        <v>735</v>
      </c>
      <c r="I18" s="68">
        <v>50</v>
      </c>
      <c r="J18" s="68">
        <v>50</v>
      </c>
      <c r="K18" s="67">
        <v>0</v>
      </c>
      <c r="L18" s="67">
        <v>0</v>
      </c>
      <c r="M18" s="67" t="s">
        <v>45</v>
      </c>
      <c r="N18" s="67">
        <v>295</v>
      </c>
      <c r="O18" s="67">
        <v>23</v>
      </c>
      <c r="P18" s="3" t="s">
        <v>736</v>
      </c>
      <c r="Q18" s="67" t="s">
        <v>704</v>
      </c>
      <c r="R18" s="67" t="s">
        <v>704</v>
      </c>
      <c r="S18" s="33" t="s">
        <v>717</v>
      </c>
    </row>
    <row r="19" spans="1:19" s="70" customFormat="1" ht="36">
      <c r="A19" s="3" t="s">
        <v>6</v>
      </c>
      <c r="B19" s="67" t="s">
        <v>7</v>
      </c>
      <c r="C19" s="30" t="s">
        <v>8</v>
      </c>
      <c r="D19" s="3"/>
      <c r="E19" s="3" t="s">
        <v>737</v>
      </c>
      <c r="F19" s="3" t="s">
        <v>738</v>
      </c>
      <c r="G19" s="3" t="s">
        <v>68</v>
      </c>
      <c r="H19" s="3" t="s">
        <v>80</v>
      </c>
      <c r="I19" s="68">
        <v>200</v>
      </c>
      <c r="J19" s="68">
        <v>200</v>
      </c>
      <c r="K19" s="67">
        <v>0</v>
      </c>
      <c r="L19" s="67">
        <v>0</v>
      </c>
      <c r="M19" s="67" t="s">
        <v>45</v>
      </c>
      <c r="N19" s="67">
        <v>115</v>
      </c>
      <c r="O19" s="67">
        <v>7</v>
      </c>
      <c r="P19" s="3" t="s">
        <v>733</v>
      </c>
      <c r="Q19" s="67" t="s">
        <v>704</v>
      </c>
      <c r="R19" s="67" t="s">
        <v>704</v>
      </c>
      <c r="S19" s="33" t="s">
        <v>717</v>
      </c>
    </row>
    <row r="20" spans="1:19" s="70" customFormat="1" ht="36">
      <c r="A20" s="3" t="s">
        <v>6</v>
      </c>
      <c r="B20" s="67" t="s">
        <v>7</v>
      </c>
      <c r="C20" s="30" t="s">
        <v>8</v>
      </c>
      <c r="D20" s="3"/>
      <c r="E20" s="3" t="s">
        <v>739</v>
      </c>
      <c r="F20" s="3" t="s">
        <v>740</v>
      </c>
      <c r="G20" s="3" t="s">
        <v>51</v>
      </c>
      <c r="H20" s="3" t="s">
        <v>741</v>
      </c>
      <c r="I20" s="68">
        <v>846.2</v>
      </c>
      <c r="J20" s="68">
        <v>846.2</v>
      </c>
      <c r="K20" s="67">
        <v>0</v>
      </c>
      <c r="L20" s="67">
        <v>0</v>
      </c>
      <c r="M20" s="67" t="s">
        <v>45</v>
      </c>
      <c r="N20" s="67">
        <v>132</v>
      </c>
      <c r="O20" s="67">
        <v>4</v>
      </c>
      <c r="P20" s="3" t="s">
        <v>733</v>
      </c>
      <c r="Q20" s="67" t="s">
        <v>704</v>
      </c>
      <c r="R20" s="67" t="s">
        <v>704</v>
      </c>
      <c r="S20" s="33" t="s">
        <v>717</v>
      </c>
    </row>
    <row r="21" spans="1:19" s="70" customFormat="1" ht="36">
      <c r="A21" s="24" t="s">
        <v>6</v>
      </c>
      <c r="B21" s="27" t="s">
        <v>7</v>
      </c>
      <c r="C21" s="6" t="s">
        <v>8</v>
      </c>
      <c r="D21" s="24"/>
      <c r="E21" s="24" t="s">
        <v>742</v>
      </c>
      <c r="F21" s="24" t="s">
        <v>743</v>
      </c>
      <c r="G21" s="24" t="s">
        <v>76</v>
      </c>
      <c r="H21" s="24" t="s">
        <v>478</v>
      </c>
      <c r="I21" s="24">
        <v>50</v>
      </c>
      <c r="J21" s="24">
        <v>50</v>
      </c>
      <c r="K21" s="24">
        <v>0</v>
      </c>
      <c r="L21" s="24">
        <v>0</v>
      </c>
      <c r="M21" s="24" t="s">
        <v>45</v>
      </c>
      <c r="N21" s="24">
        <v>353</v>
      </c>
      <c r="O21" s="24">
        <v>38</v>
      </c>
      <c r="P21" s="24" t="s">
        <v>744</v>
      </c>
      <c r="Q21" s="24" t="s">
        <v>704</v>
      </c>
      <c r="R21" s="24" t="s">
        <v>704</v>
      </c>
      <c r="S21" s="24"/>
    </row>
    <row r="22" spans="1:19" s="70" customFormat="1" ht="24">
      <c r="A22" s="24" t="s">
        <v>6</v>
      </c>
      <c r="B22" s="27" t="s">
        <v>7</v>
      </c>
      <c r="C22" s="6" t="s">
        <v>8</v>
      </c>
      <c r="D22" s="24"/>
      <c r="E22" s="24" t="s">
        <v>745</v>
      </c>
      <c r="F22" s="24" t="s">
        <v>746</v>
      </c>
      <c r="G22" s="24" t="s">
        <v>81</v>
      </c>
      <c r="H22" s="24" t="s">
        <v>81</v>
      </c>
      <c r="I22" s="24">
        <v>806</v>
      </c>
      <c r="J22" s="24">
        <v>806</v>
      </c>
      <c r="K22" s="24">
        <v>0</v>
      </c>
      <c r="L22" s="24">
        <v>0</v>
      </c>
      <c r="M22" s="24" t="s">
        <v>45</v>
      </c>
      <c r="N22" s="24">
        <v>1800</v>
      </c>
      <c r="O22" s="24">
        <v>1800</v>
      </c>
      <c r="P22" s="24" t="s">
        <v>747</v>
      </c>
      <c r="Q22" s="24" t="s">
        <v>704</v>
      </c>
      <c r="R22" s="24" t="s">
        <v>704</v>
      </c>
      <c r="S22" s="24"/>
    </row>
    <row r="23" spans="1:19" s="70" customFormat="1" ht="84">
      <c r="A23" s="24" t="s">
        <v>6</v>
      </c>
      <c r="B23" s="27" t="s">
        <v>7</v>
      </c>
      <c r="C23" s="6" t="s">
        <v>8</v>
      </c>
      <c r="D23" s="24"/>
      <c r="E23" s="24" t="s">
        <v>748</v>
      </c>
      <c r="F23" s="24" t="s">
        <v>749</v>
      </c>
      <c r="G23" s="24" t="s">
        <v>69</v>
      </c>
      <c r="H23" s="24" t="s">
        <v>750</v>
      </c>
      <c r="I23" s="24">
        <v>40</v>
      </c>
      <c r="J23" s="24">
        <v>40</v>
      </c>
      <c r="K23" s="24">
        <v>0</v>
      </c>
      <c r="L23" s="24">
        <v>0</v>
      </c>
      <c r="M23" s="24" t="s">
        <v>45</v>
      </c>
      <c r="N23" s="24">
        <v>79</v>
      </c>
      <c r="O23" s="24">
        <v>23</v>
      </c>
      <c r="P23" s="24" t="s">
        <v>751</v>
      </c>
      <c r="Q23" s="24" t="s">
        <v>704</v>
      </c>
      <c r="R23" s="24" t="s">
        <v>704</v>
      </c>
      <c r="S23" s="24"/>
    </row>
    <row r="24" spans="1:19" s="70" customFormat="1" ht="48">
      <c r="A24" s="24" t="s">
        <v>6</v>
      </c>
      <c r="B24" s="27" t="s">
        <v>7</v>
      </c>
      <c r="C24" s="6" t="s">
        <v>8</v>
      </c>
      <c r="D24" s="24"/>
      <c r="E24" s="24" t="s">
        <v>752</v>
      </c>
      <c r="F24" s="24" t="s">
        <v>753</v>
      </c>
      <c r="G24" s="24" t="s">
        <v>68</v>
      </c>
      <c r="H24" s="24" t="s">
        <v>754</v>
      </c>
      <c r="I24" s="24">
        <v>45</v>
      </c>
      <c r="J24" s="24">
        <v>45</v>
      </c>
      <c r="K24" s="24">
        <v>0</v>
      </c>
      <c r="L24" s="24">
        <v>0</v>
      </c>
      <c r="M24" s="24" t="s">
        <v>45</v>
      </c>
      <c r="N24" s="24">
        <v>71</v>
      </c>
      <c r="O24" s="24">
        <v>22</v>
      </c>
      <c r="P24" s="24" t="s">
        <v>751</v>
      </c>
      <c r="Q24" s="24" t="s">
        <v>704</v>
      </c>
      <c r="R24" s="24" t="s">
        <v>704</v>
      </c>
      <c r="S24" s="24"/>
    </row>
    <row r="25" spans="1:19" s="70" customFormat="1" ht="48">
      <c r="A25" s="24" t="s">
        <v>6</v>
      </c>
      <c r="B25" s="27" t="s">
        <v>7</v>
      </c>
      <c r="C25" s="6" t="s">
        <v>8</v>
      </c>
      <c r="D25" s="24"/>
      <c r="E25" s="24" t="s">
        <v>755</v>
      </c>
      <c r="F25" s="24" t="s">
        <v>749</v>
      </c>
      <c r="G25" s="24" t="s">
        <v>44</v>
      </c>
      <c r="H25" s="24" t="s">
        <v>756</v>
      </c>
      <c r="I25" s="24">
        <v>40</v>
      </c>
      <c r="J25" s="24">
        <v>40</v>
      </c>
      <c r="K25" s="24">
        <v>0</v>
      </c>
      <c r="L25" s="24">
        <v>0</v>
      </c>
      <c r="M25" s="24" t="s">
        <v>45</v>
      </c>
      <c r="N25" s="24">
        <v>43</v>
      </c>
      <c r="O25" s="24">
        <v>13</v>
      </c>
      <c r="P25" s="24" t="s">
        <v>751</v>
      </c>
      <c r="Q25" s="24" t="s">
        <v>704</v>
      </c>
      <c r="R25" s="24" t="s">
        <v>704</v>
      </c>
      <c r="S25" s="24"/>
    </row>
    <row r="26" spans="1:19" s="70" customFormat="1" ht="48">
      <c r="A26" s="24" t="s">
        <v>6</v>
      </c>
      <c r="B26" s="27" t="s">
        <v>7</v>
      </c>
      <c r="C26" s="6" t="s">
        <v>8</v>
      </c>
      <c r="D26" s="24"/>
      <c r="E26" s="24" t="s">
        <v>757</v>
      </c>
      <c r="F26" s="24" t="s">
        <v>758</v>
      </c>
      <c r="G26" s="24" t="s">
        <v>60</v>
      </c>
      <c r="H26" s="24" t="s">
        <v>759</v>
      </c>
      <c r="I26" s="24">
        <v>25</v>
      </c>
      <c r="J26" s="24">
        <v>25</v>
      </c>
      <c r="K26" s="24">
        <v>0</v>
      </c>
      <c r="L26" s="24">
        <v>0</v>
      </c>
      <c r="M26" s="24" t="s">
        <v>45</v>
      </c>
      <c r="N26" s="24">
        <v>26</v>
      </c>
      <c r="O26" s="24">
        <v>5</v>
      </c>
      <c r="P26" s="24" t="s">
        <v>751</v>
      </c>
      <c r="Q26" s="24" t="s">
        <v>704</v>
      </c>
      <c r="R26" s="24" t="s">
        <v>704</v>
      </c>
      <c r="S26" s="24"/>
    </row>
    <row r="27" spans="1:19" s="70" customFormat="1" ht="48">
      <c r="A27" s="24" t="s">
        <v>6</v>
      </c>
      <c r="B27" s="27" t="s">
        <v>7</v>
      </c>
      <c r="C27" s="6" t="s">
        <v>8</v>
      </c>
      <c r="D27" s="24"/>
      <c r="E27" s="24" t="s">
        <v>760</v>
      </c>
      <c r="F27" s="24" t="s">
        <v>758</v>
      </c>
      <c r="G27" s="24" t="s">
        <v>74</v>
      </c>
      <c r="H27" s="24" t="s">
        <v>761</v>
      </c>
      <c r="I27" s="24">
        <v>25</v>
      </c>
      <c r="J27" s="24">
        <v>25</v>
      </c>
      <c r="K27" s="24">
        <v>0</v>
      </c>
      <c r="L27" s="24">
        <v>0</v>
      </c>
      <c r="M27" s="24" t="s">
        <v>45</v>
      </c>
      <c r="N27" s="24">
        <v>42</v>
      </c>
      <c r="O27" s="24">
        <v>7</v>
      </c>
      <c r="P27" s="24" t="s">
        <v>751</v>
      </c>
      <c r="Q27" s="24" t="s">
        <v>704</v>
      </c>
      <c r="R27" s="24" t="s">
        <v>704</v>
      </c>
      <c r="S27" s="24"/>
    </row>
    <row r="28" spans="1:19" s="70" customFormat="1" ht="60">
      <c r="A28" s="24" t="s">
        <v>6</v>
      </c>
      <c r="B28" s="27" t="s">
        <v>7</v>
      </c>
      <c r="C28" s="6" t="s">
        <v>8</v>
      </c>
      <c r="D28" s="24"/>
      <c r="E28" s="24" t="s">
        <v>762</v>
      </c>
      <c r="F28" s="24" t="s">
        <v>763</v>
      </c>
      <c r="G28" s="24" t="s">
        <v>63</v>
      </c>
      <c r="H28" s="24" t="s">
        <v>764</v>
      </c>
      <c r="I28" s="24">
        <v>32.5</v>
      </c>
      <c r="J28" s="24">
        <v>32.5</v>
      </c>
      <c r="K28" s="24">
        <v>0</v>
      </c>
      <c r="L28" s="24">
        <v>0</v>
      </c>
      <c r="M28" s="24" t="s">
        <v>45</v>
      </c>
      <c r="N28" s="24">
        <v>32</v>
      </c>
      <c r="O28" s="24">
        <v>14</v>
      </c>
      <c r="P28" s="24" t="s">
        <v>751</v>
      </c>
      <c r="Q28" s="24" t="s">
        <v>704</v>
      </c>
      <c r="R28" s="24" t="s">
        <v>704</v>
      </c>
      <c r="S28" s="24"/>
    </row>
    <row r="29" spans="1:19" s="70" customFormat="1" ht="48">
      <c r="A29" s="24" t="s">
        <v>6</v>
      </c>
      <c r="B29" s="27" t="s">
        <v>7</v>
      </c>
      <c r="C29" s="6" t="s">
        <v>8</v>
      </c>
      <c r="D29" s="24"/>
      <c r="E29" s="24" t="s">
        <v>765</v>
      </c>
      <c r="F29" s="24" t="s">
        <v>766</v>
      </c>
      <c r="G29" s="24" t="s">
        <v>85</v>
      </c>
      <c r="H29" s="24" t="s">
        <v>86</v>
      </c>
      <c r="I29" s="24">
        <v>31</v>
      </c>
      <c r="J29" s="24">
        <v>31</v>
      </c>
      <c r="K29" s="24">
        <v>0</v>
      </c>
      <c r="L29" s="24">
        <v>0</v>
      </c>
      <c r="M29" s="24" t="s">
        <v>45</v>
      </c>
      <c r="N29" s="24">
        <v>31</v>
      </c>
      <c r="O29" s="24">
        <v>6</v>
      </c>
      <c r="P29" s="24" t="s">
        <v>751</v>
      </c>
      <c r="Q29" s="24" t="s">
        <v>704</v>
      </c>
      <c r="R29" s="24" t="s">
        <v>704</v>
      </c>
      <c r="S29" s="24"/>
    </row>
    <row r="30" spans="1:19" s="70" customFormat="1" ht="60">
      <c r="A30" s="24" t="s">
        <v>6</v>
      </c>
      <c r="B30" s="27" t="s">
        <v>7</v>
      </c>
      <c r="C30" s="6" t="s">
        <v>8</v>
      </c>
      <c r="D30" s="24"/>
      <c r="E30" s="24" t="s">
        <v>767</v>
      </c>
      <c r="F30" s="24" t="s">
        <v>768</v>
      </c>
      <c r="G30" s="24" t="s">
        <v>76</v>
      </c>
      <c r="H30" s="24" t="s">
        <v>769</v>
      </c>
      <c r="I30" s="24">
        <v>25.5</v>
      </c>
      <c r="J30" s="24">
        <v>25.5</v>
      </c>
      <c r="K30" s="24">
        <v>0</v>
      </c>
      <c r="L30" s="24">
        <v>0</v>
      </c>
      <c r="M30" s="24" t="s">
        <v>45</v>
      </c>
      <c r="N30" s="24">
        <v>29</v>
      </c>
      <c r="O30" s="24">
        <v>4</v>
      </c>
      <c r="P30" s="24" t="s">
        <v>751</v>
      </c>
      <c r="Q30" s="24" t="s">
        <v>704</v>
      </c>
      <c r="R30" s="24" t="s">
        <v>704</v>
      </c>
      <c r="S30" s="24"/>
    </row>
    <row r="31" spans="1:19" s="70" customFormat="1" ht="48">
      <c r="A31" s="24" t="s">
        <v>6</v>
      </c>
      <c r="B31" s="27" t="s">
        <v>7</v>
      </c>
      <c r="C31" s="6" t="s">
        <v>8</v>
      </c>
      <c r="D31" s="24"/>
      <c r="E31" s="24" t="s">
        <v>770</v>
      </c>
      <c r="F31" s="24" t="s">
        <v>758</v>
      </c>
      <c r="G31" s="24" t="s">
        <v>67</v>
      </c>
      <c r="H31" s="24" t="s">
        <v>771</v>
      </c>
      <c r="I31" s="24">
        <v>25</v>
      </c>
      <c r="J31" s="24">
        <v>25</v>
      </c>
      <c r="K31" s="24">
        <v>0</v>
      </c>
      <c r="L31" s="24">
        <v>0</v>
      </c>
      <c r="M31" s="24" t="s">
        <v>45</v>
      </c>
      <c r="N31" s="24">
        <v>21</v>
      </c>
      <c r="O31" s="24">
        <v>3</v>
      </c>
      <c r="P31" s="24" t="s">
        <v>751</v>
      </c>
      <c r="Q31" s="24" t="s">
        <v>704</v>
      </c>
      <c r="R31" s="24" t="s">
        <v>704</v>
      </c>
      <c r="S31" s="24"/>
    </row>
    <row r="32" spans="1:19" s="70" customFormat="1" ht="96">
      <c r="A32" s="24" t="s">
        <v>6</v>
      </c>
      <c r="B32" s="27" t="s">
        <v>7</v>
      </c>
      <c r="C32" s="6" t="s">
        <v>9</v>
      </c>
      <c r="D32" s="24"/>
      <c r="E32" s="24" t="s">
        <v>772</v>
      </c>
      <c r="F32" s="24" t="s">
        <v>773</v>
      </c>
      <c r="G32" s="24" t="s">
        <v>85</v>
      </c>
      <c r="H32" s="24" t="s">
        <v>140</v>
      </c>
      <c r="I32" s="24">
        <v>300</v>
      </c>
      <c r="J32" s="24">
        <v>300</v>
      </c>
      <c r="K32" s="24">
        <v>0</v>
      </c>
      <c r="L32" s="24">
        <v>0</v>
      </c>
      <c r="M32" s="24" t="s">
        <v>45</v>
      </c>
      <c r="N32" s="24">
        <v>1100</v>
      </c>
      <c r="O32" s="24">
        <v>50</v>
      </c>
      <c r="P32" s="24" t="s">
        <v>774</v>
      </c>
      <c r="Q32" s="24" t="s">
        <v>704</v>
      </c>
      <c r="R32" s="24" t="s">
        <v>704</v>
      </c>
      <c r="S32" s="24"/>
    </row>
    <row r="33" spans="1:19" s="70" customFormat="1" ht="192">
      <c r="A33" s="24" t="s">
        <v>6</v>
      </c>
      <c r="B33" s="27" t="s">
        <v>7</v>
      </c>
      <c r="C33" s="6" t="s">
        <v>9</v>
      </c>
      <c r="D33" s="24"/>
      <c r="E33" s="24" t="s">
        <v>775</v>
      </c>
      <c r="F33" s="24" t="s">
        <v>776</v>
      </c>
      <c r="G33" s="24" t="s">
        <v>67</v>
      </c>
      <c r="H33" s="24" t="s">
        <v>141</v>
      </c>
      <c r="I33" s="24">
        <v>200</v>
      </c>
      <c r="J33" s="24">
        <v>200</v>
      </c>
      <c r="K33" s="24">
        <v>0</v>
      </c>
      <c r="L33" s="24">
        <v>0</v>
      </c>
      <c r="M33" s="24" t="s">
        <v>45</v>
      </c>
      <c r="N33" s="24">
        <v>421</v>
      </c>
      <c r="O33" s="24">
        <v>12</v>
      </c>
      <c r="P33" s="24" t="s">
        <v>777</v>
      </c>
      <c r="Q33" s="24" t="s">
        <v>704</v>
      </c>
      <c r="R33" s="24" t="s">
        <v>704</v>
      </c>
      <c r="S33" s="24"/>
    </row>
    <row r="34" spans="1:19" s="70" customFormat="1" ht="48">
      <c r="A34" s="24" t="s">
        <v>6</v>
      </c>
      <c r="B34" s="27" t="s">
        <v>7</v>
      </c>
      <c r="C34" s="6" t="s">
        <v>9</v>
      </c>
      <c r="D34" s="24"/>
      <c r="E34" s="24" t="s">
        <v>778</v>
      </c>
      <c r="F34" s="24" t="s">
        <v>779</v>
      </c>
      <c r="G34" s="24" t="s">
        <v>70</v>
      </c>
      <c r="H34" s="24" t="s">
        <v>142</v>
      </c>
      <c r="I34" s="24">
        <v>100</v>
      </c>
      <c r="J34" s="24">
        <v>100</v>
      </c>
      <c r="K34" s="24">
        <v>0</v>
      </c>
      <c r="L34" s="24">
        <v>0</v>
      </c>
      <c r="M34" s="24" t="s">
        <v>45</v>
      </c>
      <c r="N34" s="24">
        <v>1515</v>
      </c>
      <c r="O34" s="24">
        <v>64</v>
      </c>
      <c r="P34" s="24" t="s">
        <v>780</v>
      </c>
      <c r="Q34" s="24" t="s">
        <v>704</v>
      </c>
      <c r="R34" s="24" t="s">
        <v>704</v>
      </c>
      <c r="S34" s="24"/>
    </row>
    <row r="35" spans="1:19" s="70" customFormat="1" ht="24">
      <c r="A35" s="24" t="s">
        <v>6</v>
      </c>
      <c r="B35" s="27" t="s">
        <v>7</v>
      </c>
      <c r="C35" s="6" t="s">
        <v>9</v>
      </c>
      <c r="D35" s="24"/>
      <c r="E35" s="24" t="s">
        <v>781</v>
      </c>
      <c r="F35" s="24" t="s">
        <v>782</v>
      </c>
      <c r="G35" s="24" t="s">
        <v>81</v>
      </c>
      <c r="H35" s="24" t="s">
        <v>81</v>
      </c>
      <c r="I35" s="24">
        <v>100</v>
      </c>
      <c r="J35" s="24">
        <v>100</v>
      </c>
      <c r="K35" s="24">
        <v>0</v>
      </c>
      <c r="L35" s="24">
        <v>0</v>
      </c>
      <c r="M35" s="24" t="s">
        <v>45</v>
      </c>
      <c r="N35" s="24"/>
      <c r="O35" s="24"/>
      <c r="P35" s="24" t="s">
        <v>783</v>
      </c>
      <c r="Q35" s="24" t="s">
        <v>704</v>
      </c>
      <c r="R35" s="24" t="s">
        <v>704</v>
      </c>
      <c r="S35" s="24"/>
    </row>
    <row r="36" spans="1:19" s="70" customFormat="1" ht="36">
      <c r="A36" s="24" t="s">
        <v>6</v>
      </c>
      <c r="B36" s="27" t="s">
        <v>7</v>
      </c>
      <c r="C36" s="6" t="s">
        <v>9</v>
      </c>
      <c r="D36" s="24"/>
      <c r="E36" s="24" t="s">
        <v>784</v>
      </c>
      <c r="F36" s="24" t="s">
        <v>785</v>
      </c>
      <c r="G36" s="24" t="s">
        <v>61</v>
      </c>
      <c r="H36" s="24" t="s">
        <v>128</v>
      </c>
      <c r="I36" s="24">
        <v>30</v>
      </c>
      <c r="J36" s="24">
        <v>30</v>
      </c>
      <c r="K36" s="24">
        <v>0</v>
      </c>
      <c r="L36" s="24">
        <v>0</v>
      </c>
      <c r="M36" s="24" t="s">
        <v>45</v>
      </c>
      <c r="N36" s="24">
        <v>30</v>
      </c>
      <c r="O36" s="24">
        <v>1</v>
      </c>
      <c r="P36" s="24" t="s">
        <v>786</v>
      </c>
      <c r="Q36" s="24" t="s">
        <v>704</v>
      </c>
      <c r="R36" s="24" t="s">
        <v>704</v>
      </c>
      <c r="S36" s="24"/>
    </row>
    <row r="37" spans="1:19" s="70" customFormat="1" ht="36">
      <c r="A37" s="24" t="s">
        <v>6</v>
      </c>
      <c r="B37" s="27" t="s">
        <v>7</v>
      </c>
      <c r="C37" s="6" t="s">
        <v>9</v>
      </c>
      <c r="D37" s="24"/>
      <c r="E37" s="24" t="s">
        <v>787</v>
      </c>
      <c r="F37" s="24" t="s">
        <v>788</v>
      </c>
      <c r="G37" s="24" t="s">
        <v>143</v>
      </c>
      <c r="H37" s="24" t="s">
        <v>144</v>
      </c>
      <c r="I37" s="24">
        <v>30</v>
      </c>
      <c r="J37" s="24">
        <v>30</v>
      </c>
      <c r="K37" s="24">
        <v>0</v>
      </c>
      <c r="L37" s="24">
        <v>0</v>
      </c>
      <c r="M37" s="24" t="s">
        <v>45</v>
      </c>
      <c r="N37" s="24">
        <v>19</v>
      </c>
      <c r="O37" s="24">
        <v>1</v>
      </c>
      <c r="P37" s="24" t="s">
        <v>789</v>
      </c>
      <c r="Q37" s="24" t="s">
        <v>704</v>
      </c>
      <c r="R37" s="24" t="s">
        <v>704</v>
      </c>
      <c r="S37" s="24"/>
    </row>
    <row r="38" spans="1:19" s="25" customFormat="1" ht="36">
      <c r="A38" s="24" t="s">
        <v>6</v>
      </c>
      <c r="B38" s="27" t="s">
        <v>7</v>
      </c>
      <c r="C38" s="6" t="s">
        <v>9</v>
      </c>
      <c r="D38" s="24"/>
      <c r="E38" s="24" t="s">
        <v>790</v>
      </c>
      <c r="F38" s="24" t="s">
        <v>791</v>
      </c>
      <c r="G38" s="24" t="s">
        <v>54</v>
      </c>
      <c r="H38" s="24" t="s">
        <v>147</v>
      </c>
      <c r="I38" s="24">
        <v>7</v>
      </c>
      <c r="J38" s="24">
        <v>7</v>
      </c>
      <c r="K38" s="24">
        <v>0</v>
      </c>
      <c r="L38" s="24">
        <v>0</v>
      </c>
      <c r="M38" s="24" t="s">
        <v>45</v>
      </c>
      <c r="N38" s="24">
        <v>5</v>
      </c>
      <c r="O38" s="24">
        <v>1</v>
      </c>
      <c r="P38" s="24" t="s">
        <v>792</v>
      </c>
      <c r="Q38" s="24" t="s">
        <v>704</v>
      </c>
      <c r="R38" s="24" t="s">
        <v>704</v>
      </c>
      <c r="S38" s="24"/>
    </row>
    <row r="39" spans="1:19" s="25" customFormat="1" ht="36">
      <c r="A39" s="24" t="s">
        <v>6</v>
      </c>
      <c r="B39" s="27" t="s">
        <v>7</v>
      </c>
      <c r="C39" s="6" t="s">
        <v>9</v>
      </c>
      <c r="D39" s="24"/>
      <c r="E39" s="24" t="s">
        <v>793</v>
      </c>
      <c r="F39" s="24" t="s">
        <v>794</v>
      </c>
      <c r="G39" s="24" t="s">
        <v>65</v>
      </c>
      <c r="H39" s="24" t="s">
        <v>795</v>
      </c>
      <c r="I39" s="24">
        <v>2</v>
      </c>
      <c r="J39" s="24">
        <v>2</v>
      </c>
      <c r="K39" s="24">
        <v>0</v>
      </c>
      <c r="L39" s="24">
        <v>0</v>
      </c>
      <c r="M39" s="24" t="s">
        <v>45</v>
      </c>
      <c r="N39" s="24">
        <v>1</v>
      </c>
      <c r="O39" s="24">
        <v>1</v>
      </c>
      <c r="P39" s="24" t="s">
        <v>796</v>
      </c>
      <c r="Q39" s="24" t="s">
        <v>704</v>
      </c>
      <c r="R39" s="24" t="s">
        <v>704</v>
      </c>
      <c r="S39" s="24"/>
    </row>
    <row r="40" spans="1:19" s="25" customFormat="1" ht="60">
      <c r="A40" s="24" t="s">
        <v>6</v>
      </c>
      <c r="B40" s="27" t="s">
        <v>7</v>
      </c>
      <c r="C40" s="6" t="s">
        <v>9</v>
      </c>
      <c r="D40" s="24"/>
      <c r="E40" s="24" t="s">
        <v>797</v>
      </c>
      <c r="F40" s="24" t="s">
        <v>798</v>
      </c>
      <c r="G40" s="24" t="s">
        <v>85</v>
      </c>
      <c r="H40" s="24" t="s">
        <v>140</v>
      </c>
      <c r="I40" s="24">
        <v>4</v>
      </c>
      <c r="J40" s="24">
        <v>4</v>
      </c>
      <c r="K40" s="24">
        <v>0</v>
      </c>
      <c r="L40" s="24">
        <v>0</v>
      </c>
      <c r="M40" s="24" t="s">
        <v>45</v>
      </c>
      <c r="N40" s="24">
        <v>5</v>
      </c>
      <c r="O40" s="24">
        <v>1</v>
      </c>
      <c r="P40" s="24" t="s">
        <v>799</v>
      </c>
      <c r="Q40" s="24" t="s">
        <v>704</v>
      </c>
      <c r="R40" s="24" t="s">
        <v>704</v>
      </c>
      <c r="S40" s="24"/>
    </row>
    <row r="41" spans="1:19" s="70" customFormat="1" ht="24">
      <c r="A41" s="24" t="s">
        <v>6</v>
      </c>
      <c r="B41" s="27" t="s">
        <v>7</v>
      </c>
      <c r="C41" s="6" t="s">
        <v>9</v>
      </c>
      <c r="D41" s="24"/>
      <c r="E41" s="24" t="s">
        <v>800</v>
      </c>
      <c r="F41" s="24" t="s">
        <v>801</v>
      </c>
      <c r="G41" s="24" t="s">
        <v>63</v>
      </c>
      <c r="H41" s="24" t="s">
        <v>802</v>
      </c>
      <c r="I41" s="24">
        <v>6</v>
      </c>
      <c r="J41" s="24">
        <v>6</v>
      </c>
      <c r="K41" s="24">
        <v>0</v>
      </c>
      <c r="L41" s="24">
        <v>0</v>
      </c>
      <c r="M41" s="24" t="s">
        <v>45</v>
      </c>
      <c r="N41" s="24">
        <v>1</v>
      </c>
      <c r="O41" s="24">
        <v>1</v>
      </c>
      <c r="P41" s="24" t="s">
        <v>803</v>
      </c>
      <c r="Q41" s="24" t="s">
        <v>704</v>
      </c>
      <c r="R41" s="24" t="s">
        <v>704</v>
      </c>
      <c r="S41" s="24"/>
    </row>
    <row r="42" spans="1:19" s="70" customFormat="1" ht="36">
      <c r="A42" s="24" t="s">
        <v>6</v>
      </c>
      <c r="B42" s="27" t="s">
        <v>7</v>
      </c>
      <c r="C42" s="6" t="s">
        <v>9</v>
      </c>
      <c r="D42" s="24"/>
      <c r="E42" s="24" t="s">
        <v>804</v>
      </c>
      <c r="F42" s="24" t="s">
        <v>805</v>
      </c>
      <c r="G42" s="24" t="s">
        <v>64</v>
      </c>
      <c r="H42" s="24" t="s">
        <v>148</v>
      </c>
      <c r="I42" s="24">
        <v>5</v>
      </c>
      <c r="J42" s="24">
        <v>5</v>
      </c>
      <c r="K42" s="24">
        <v>0</v>
      </c>
      <c r="L42" s="24">
        <v>0</v>
      </c>
      <c r="M42" s="24" t="s">
        <v>45</v>
      </c>
      <c r="N42" s="24">
        <v>5</v>
      </c>
      <c r="O42" s="24">
        <v>1</v>
      </c>
      <c r="P42" s="24" t="s">
        <v>806</v>
      </c>
      <c r="Q42" s="24" t="s">
        <v>704</v>
      </c>
      <c r="R42" s="24" t="s">
        <v>704</v>
      </c>
      <c r="S42" s="24"/>
    </row>
    <row r="43" spans="1:19" s="70" customFormat="1" ht="36">
      <c r="A43" s="24" t="s">
        <v>6</v>
      </c>
      <c r="B43" s="27" t="s">
        <v>7</v>
      </c>
      <c r="C43" s="6" t="s">
        <v>9</v>
      </c>
      <c r="D43" s="24"/>
      <c r="E43" s="24" t="s">
        <v>807</v>
      </c>
      <c r="F43" s="24" t="s">
        <v>808</v>
      </c>
      <c r="G43" s="24" t="s">
        <v>60</v>
      </c>
      <c r="H43" s="24" t="s">
        <v>132</v>
      </c>
      <c r="I43" s="24">
        <v>8</v>
      </c>
      <c r="J43" s="24">
        <v>8</v>
      </c>
      <c r="K43" s="24">
        <v>0</v>
      </c>
      <c r="L43" s="24">
        <v>0</v>
      </c>
      <c r="M43" s="24" t="s">
        <v>45</v>
      </c>
      <c r="N43" s="24">
        <v>5</v>
      </c>
      <c r="O43" s="24">
        <v>1</v>
      </c>
      <c r="P43" s="24" t="s">
        <v>809</v>
      </c>
      <c r="Q43" s="24" t="s">
        <v>704</v>
      </c>
      <c r="R43" s="24" t="s">
        <v>704</v>
      </c>
      <c r="S43" s="24"/>
    </row>
    <row r="44" spans="1:19" s="70" customFormat="1" ht="36">
      <c r="A44" s="24" t="s">
        <v>6</v>
      </c>
      <c r="B44" s="27" t="s">
        <v>7</v>
      </c>
      <c r="C44" s="6" t="s">
        <v>9</v>
      </c>
      <c r="D44" s="24"/>
      <c r="E44" s="24" t="s">
        <v>810</v>
      </c>
      <c r="F44" s="24" t="s">
        <v>811</v>
      </c>
      <c r="G44" s="24" t="s">
        <v>58</v>
      </c>
      <c r="H44" s="24" t="s">
        <v>106</v>
      </c>
      <c r="I44" s="24">
        <v>9</v>
      </c>
      <c r="J44" s="24">
        <v>9</v>
      </c>
      <c r="K44" s="24">
        <v>0</v>
      </c>
      <c r="L44" s="24">
        <v>0</v>
      </c>
      <c r="M44" s="24" t="s">
        <v>45</v>
      </c>
      <c r="N44" s="24">
        <v>5</v>
      </c>
      <c r="O44" s="24">
        <v>1</v>
      </c>
      <c r="P44" s="24" t="s">
        <v>812</v>
      </c>
      <c r="Q44" s="24" t="s">
        <v>704</v>
      </c>
      <c r="R44" s="24" t="s">
        <v>704</v>
      </c>
      <c r="S44" s="24"/>
    </row>
    <row r="45" spans="1:19" s="70" customFormat="1" ht="36">
      <c r="A45" s="24" t="s">
        <v>6</v>
      </c>
      <c r="B45" s="27" t="s">
        <v>10</v>
      </c>
      <c r="C45" s="6" t="s">
        <v>11</v>
      </c>
      <c r="D45" s="24"/>
      <c r="E45" s="24" t="s">
        <v>813</v>
      </c>
      <c r="F45" s="24" t="s">
        <v>814</v>
      </c>
      <c r="G45" s="24" t="s">
        <v>69</v>
      </c>
      <c r="H45" s="24" t="s">
        <v>73</v>
      </c>
      <c r="I45" s="24">
        <v>300</v>
      </c>
      <c r="J45" s="24">
        <v>300</v>
      </c>
      <c r="K45" s="24">
        <v>0</v>
      </c>
      <c r="L45" s="24">
        <v>0</v>
      </c>
      <c r="M45" s="24" t="s">
        <v>45</v>
      </c>
      <c r="N45" s="24">
        <v>607</v>
      </c>
      <c r="O45" s="24">
        <v>73</v>
      </c>
      <c r="P45" s="24" t="s">
        <v>815</v>
      </c>
      <c r="Q45" s="24" t="s">
        <v>704</v>
      </c>
      <c r="R45" s="24" t="s">
        <v>704</v>
      </c>
      <c r="S45" s="24"/>
    </row>
    <row r="46" spans="1:19" s="70" customFormat="1" ht="48">
      <c r="A46" s="24" t="s">
        <v>6</v>
      </c>
      <c r="B46" s="27" t="s">
        <v>10</v>
      </c>
      <c r="C46" s="6" t="s">
        <v>816</v>
      </c>
      <c r="D46" s="24"/>
      <c r="E46" s="24" t="s">
        <v>817</v>
      </c>
      <c r="F46" s="24" t="s">
        <v>818</v>
      </c>
      <c r="G46" s="24" t="s">
        <v>44</v>
      </c>
      <c r="H46" s="24" t="s">
        <v>819</v>
      </c>
      <c r="I46" s="24">
        <v>50</v>
      </c>
      <c r="J46" s="24">
        <v>50</v>
      </c>
      <c r="K46" s="24">
        <v>0</v>
      </c>
      <c r="L46" s="24">
        <v>0</v>
      </c>
      <c r="M46" s="24" t="s">
        <v>45</v>
      </c>
      <c r="N46" s="24">
        <v>79</v>
      </c>
      <c r="O46" s="24">
        <v>13</v>
      </c>
      <c r="P46" s="24" t="s">
        <v>820</v>
      </c>
      <c r="Q46" s="24" t="s">
        <v>704</v>
      </c>
      <c r="R46" s="24" t="s">
        <v>704</v>
      </c>
      <c r="S46" s="24"/>
    </row>
    <row r="47" spans="1:19" s="70" customFormat="1" ht="48">
      <c r="A47" s="24" t="s">
        <v>6</v>
      </c>
      <c r="B47" s="27" t="s">
        <v>10</v>
      </c>
      <c r="C47" s="6" t="s">
        <v>816</v>
      </c>
      <c r="D47" s="24"/>
      <c r="E47" s="24" t="s">
        <v>821</v>
      </c>
      <c r="F47" s="24" t="s">
        <v>822</v>
      </c>
      <c r="G47" s="24" t="s">
        <v>76</v>
      </c>
      <c r="H47" s="24" t="s">
        <v>478</v>
      </c>
      <c r="I47" s="24">
        <v>20</v>
      </c>
      <c r="J47" s="24">
        <v>20</v>
      </c>
      <c r="K47" s="24">
        <v>0</v>
      </c>
      <c r="L47" s="24">
        <v>0</v>
      </c>
      <c r="M47" s="24" t="s">
        <v>45</v>
      </c>
      <c r="N47" s="24">
        <v>353</v>
      </c>
      <c r="O47" s="24">
        <v>33</v>
      </c>
      <c r="P47" s="24" t="s">
        <v>823</v>
      </c>
      <c r="Q47" s="24" t="s">
        <v>704</v>
      </c>
      <c r="R47" s="24" t="s">
        <v>704</v>
      </c>
      <c r="S47" s="24"/>
    </row>
    <row r="48" spans="1:19" s="70" customFormat="1" ht="36">
      <c r="A48" s="24" t="s">
        <v>6</v>
      </c>
      <c r="B48" s="27" t="s">
        <v>10</v>
      </c>
      <c r="C48" s="6" t="s">
        <v>824</v>
      </c>
      <c r="D48" s="24"/>
      <c r="E48" s="24" t="s">
        <v>825</v>
      </c>
      <c r="F48" s="24" t="s">
        <v>826</v>
      </c>
      <c r="G48" s="24" t="s">
        <v>827</v>
      </c>
      <c r="H48" s="24" t="s">
        <v>827</v>
      </c>
      <c r="I48" s="24">
        <v>90</v>
      </c>
      <c r="J48" s="24">
        <v>90</v>
      </c>
      <c r="K48" s="24">
        <v>0</v>
      </c>
      <c r="L48" s="24">
        <v>0</v>
      </c>
      <c r="M48" s="24" t="s">
        <v>45</v>
      </c>
      <c r="N48" s="24">
        <v>20</v>
      </c>
      <c r="O48" s="24">
        <v>20</v>
      </c>
      <c r="P48" s="24" t="s">
        <v>828</v>
      </c>
      <c r="Q48" s="24" t="s">
        <v>704</v>
      </c>
      <c r="R48" s="24" t="s">
        <v>704</v>
      </c>
      <c r="S48" s="24"/>
    </row>
    <row r="49" spans="1:19" s="70" customFormat="1" ht="60">
      <c r="A49" s="24" t="s">
        <v>21</v>
      </c>
      <c r="B49" s="27" t="s">
        <v>24</v>
      </c>
      <c r="C49" s="6" t="s">
        <v>25</v>
      </c>
      <c r="D49" s="24"/>
      <c r="E49" s="24" t="s">
        <v>829</v>
      </c>
      <c r="F49" s="24" t="s">
        <v>830</v>
      </c>
      <c r="G49" s="24" t="s">
        <v>831</v>
      </c>
      <c r="H49" s="24" t="s">
        <v>831</v>
      </c>
      <c r="I49" s="24">
        <v>500</v>
      </c>
      <c r="J49" s="24">
        <v>500</v>
      </c>
      <c r="K49" s="24">
        <v>0</v>
      </c>
      <c r="L49" s="24">
        <v>0</v>
      </c>
      <c r="M49" s="24" t="s">
        <v>45</v>
      </c>
      <c r="N49" s="24">
        <v>512</v>
      </c>
      <c r="O49" s="24">
        <v>32</v>
      </c>
      <c r="P49" s="24" t="s">
        <v>832</v>
      </c>
      <c r="Q49" s="24" t="s">
        <v>704</v>
      </c>
      <c r="R49" s="24" t="s">
        <v>704</v>
      </c>
      <c r="S49" s="24" t="s">
        <v>255</v>
      </c>
    </row>
    <row r="50" spans="1:19" s="70" customFormat="1" ht="48">
      <c r="A50" s="24" t="s">
        <v>21</v>
      </c>
      <c r="B50" s="27" t="s">
        <v>24</v>
      </c>
      <c r="C50" s="6" t="s">
        <v>833</v>
      </c>
      <c r="D50" s="24"/>
      <c r="E50" s="6" t="s">
        <v>834</v>
      </c>
      <c r="F50" s="24" t="s">
        <v>835</v>
      </c>
      <c r="G50" s="24" t="s">
        <v>85</v>
      </c>
      <c r="H50" s="24" t="s">
        <v>836</v>
      </c>
      <c r="I50" s="24">
        <v>14.204000000000001</v>
      </c>
      <c r="J50" s="24">
        <v>14.204000000000001</v>
      </c>
      <c r="K50" s="24">
        <v>0</v>
      </c>
      <c r="L50" s="24">
        <v>0</v>
      </c>
      <c r="M50" s="24" t="s">
        <v>45</v>
      </c>
      <c r="N50" s="24">
        <v>1240</v>
      </c>
      <c r="O50" s="24">
        <v>55</v>
      </c>
      <c r="P50" s="24" t="s">
        <v>837</v>
      </c>
      <c r="Q50" s="24" t="s">
        <v>704</v>
      </c>
      <c r="R50" s="24" t="s">
        <v>704</v>
      </c>
      <c r="S50" s="24" t="s">
        <v>255</v>
      </c>
    </row>
    <row r="51" spans="1:19" s="70" customFormat="1" ht="48">
      <c r="A51" s="24" t="s">
        <v>21</v>
      </c>
      <c r="B51" s="27" t="s">
        <v>24</v>
      </c>
      <c r="C51" s="6" t="s">
        <v>833</v>
      </c>
      <c r="D51" s="24"/>
      <c r="E51" s="6" t="s">
        <v>838</v>
      </c>
      <c r="F51" s="24" t="s">
        <v>835</v>
      </c>
      <c r="G51" s="24" t="s">
        <v>61</v>
      </c>
      <c r="H51" s="24" t="s">
        <v>836</v>
      </c>
      <c r="I51" s="24">
        <v>19.364000000000001</v>
      </c>
      <c r="J51" s="24">
        <v>19.364000000000001</v>
      </c>
      <c r="K51" s="24">
        <v>0</v>
      </c>
      <c r="L51" s="24">
        <v>0</v>
      </c>
      <c r="M51" s="24" t="s">
        <v>45</v>
      </c>
      <c r="N51" s="24">
        <v>1580</v>
      </c>
      <c r="O51" s="24">
        <v>120</v>
      </c>
      <c r="P51" s="24" t="s">
        <v>839</v>
      </c>
      <c r="Q51" s="24" t="s">
        <v>704</v>
      </c>
      <c r="R51" s="24" t="s">
        <v>704</v>
      </c>
      <c r="S51" s="24" t="s">
        <v>255</v>
      </c>
    </row>
    <row r="52" spans="1:19" s="70" customFormat="1" ht="48">
      <c r="A52" s="24" t="s">
        <v>21</v>
      </c>
      <c r="B52" s="27" t="s">
        <v>24</v>
      </c>
      <c r="C52" s="6" t="s">
        <v>833</v>
      </c>
      <c r="D52" s="24"/>
      <c r="E52" s="6" t="s">
        <v>840</v>
      </c>
      <c r="F52" s="24" t="s">
        <v>835</v>
      </c>
      <c r="G52" s="24" t="s">
        <v>64</v>
      </c>
      <c r="H52" s="24" t="s">
        <v>836</v>
      </c>
      <c r="I52" s="24">
        <v>13.143000000000001</v>
      </c>
      <c r="J52" s="24">
        <v>13.143000000000001</v>
      </c>
      <c r="K52" s="24">
        <v>0</v>
      </c>
      <c r="L52" s="24">
        <v>0</v>
      </c>
      <c r="M52" s="24" t="s">
        <v>45</v>
      </c>
      <c r="N52" s="24">
        <v>787</v>
      </c>
      <c r="O52" s="24">
        <v>20</v>
      </c>
      <c r="P52" s="24" t="s">
        <v>841</v>
      </c>
      <c r="Q52" s="24" t="s">
        <v>704</v>
      </c>
      <c r="R52" s="24" t="s">
        <v>704</v>
      </c>
      <c r="S52" s="24" t="s">
        <v>255</v>
      </c>
    </row>
    <row r="53" spans="1:19" s="70" customFormat="1" ht="48">
      <c r="A53" s="24" t="s">
        <v>21</v>
      </c>
      <c r="B53" s="27" t="s">
        <v>24</v>
      </c>
      <c r="C53" s="6" t="s">
        <v>833</v>
      </c>
      <c r="D53" s="24"/>
      <c r="E53" s="6" t="s">
        <v>842</v>
      </c>
      <c r="F53" s="24" t="s">
        <v>835</v>
      </c>
      <c r="G53" s="24" t="s">
        <v>68</v>
      </c>
      <c r="H53" s="24" t="s">
        <v>836</v>
      </c>
      <c r="I53" s="24">
        <v>75.784999999999997</v>
      </c>
      <c r="J53" s="24">
        <v>75.784999999999997</v>
      </c>
      <c r="K53" s="24">
        <v>0</v>
      </c>
      <c r="L53" s="24">
        <v>0</v>
      </c>
      <c r="M53" s="24" t="s">
        <v>45</v>
      </c>
      <c r="N53" s="24">
        <v>14691</v>
      </c>
      <c r="O53" s="24">
        <v>900</v>
      </c>
      <c r="P53" s="24" t="s">
        <v>843</v>
      </c>
      <c r="Q53" s="24" t="s">
        <v>704</v>
      </c>
      <c r="R53" s="24" t="s">
        <v>704</v>
      </c>
      <c r="S53" s="24" t="s">
        <v>255</v>
      </c>
    </row>
    <row r="54" spans="1:19" s="70" customFormat="1" ht="48">
      <c r="A54" s="24" t="s">
        <v>21</v>
      </c>
      <c r="B54" s="27" t="s">
        <v>24</v>
      </c>
      <c r="C54" s="6" t="s">
        <v>833</v>
      </c>
      <c r="D54" s="24"/>
      <c r="E54" s="6" t="s">
        <v>844</v>
      </c>
      <c r="F54" s="24" t="s">
        <v>835</v>
      </c>
      <c r="G54" s="24" t="s">
        <v>60</v>
      </c>
      <c r="H54" s="24" t="s">
        <v>836</v>
      </c>
      <c r="I54" s="24">
        <v>32.4</v>
      </c>
      <c r="J54" s="24">
        <v>32.4</v>
      </c>
      <c r="K54" s="24">
        <v>0</v>
      </c>
      <c r="L54" s="24">
        <v>0</v>
      </c>
      <c r="M54" s="24" t="s">
        <v>45</v>
      </c>
      <c r="N54" s="24">
        <v>4230</v>
      </c>
      <c r="O54" s="24">
        <v>350</v>
      </c>
      <c r="P54" s="24" t="s">
        <v>845</v>
      </c>
      <c r="Q54" s="24" t="s">
        <v>704</v>
      </c>
      <c r="R54" s="24" t="s">
        <v>704</v>
      </c>
      <c r="S54" s="24" t="s">
        <v>255</v>
      </c>
    </row>
    <row r="55" spans="1:19" s="70" customFormat="1" ht="48">
      <c r="A55" s="24" t="s">
        <v>21</v>
      </c>
      <c r="B55" s="27" t="s">
        <v>24</v>
      </c>
      <c r="C55" s="6" t="s">
        <v>833</v>
      </c>
      <c r="D55" s="24"/>
      <c r="E55" s="6" t="s">
        <v>846</v>
      </c>
      <c r="F55" s="24" t="s">
        <v>835</v>
      </c>
      <c r="G55" s="24" t="s">
        <v>44</v>
      </c>
      <c r="H55" s="24" t="s">
        <v>836</v>
      </c>
      <c r="I55" s="24">
        <v>17.056999999999999</v>
      </c>
      <c r="J55" s="24">
        <v>17.056999999999999</v>
      </c>
      <c r="K55" s="24">
        <v>0</v>
      </c>
      <c r="L55" s="24">
        <v>0</v>
      </c>
      <c r="M55" s="24" t="s">
        <v>45</v>
      </c>
      <c r="N55" s="24">
        <v>1174</v>
      </c>
      <c r="O55" s="24">
        <v>52</v>
      </c>
      <c r="P55" s="24" t="s">
        <v>847</v>
      </c>
      <c r="Q55" s="24" t="s">
        <v>704</v>
      </c>
      <c r="R55" s="24" t="s">
        <v>704</v>
      </c>
      <c r="S55" s="24" t="s">
        <v>255</v>
      </c>
    </row>
    <row r="56" spans="1:19" s="70" customFormat="1" ht="48">
      <c r="A56" s="24" t="s">
        <v>21</v>
      </c>
      <c r="B56" s="27" t="s">
        <v>24</v>
      </c>
      <c r="C56" s="6" t="s">
        <v>833</v>
      </c>
      <c r="D56" s="24"/>
      <c r="E56" s="6" t="s">
        <v>848</v>
      </c>
      <c r="F56" s="24" t="s">
        <v>835</v>
      </c>
      <c r="G56" s="24" t="s">
        <v>136</v>
      </c>
      <c r="H56" s="24" t="s">
        <v>836</v>
      </c>
      <c r="I56" s="24">
        <v>12.794</v>
      </c>
      <c r="J56" s="24">
        <v>12.794</v>
      </c>
      <c r="K56" s="24">
        <v>0</v>
      </c>
      <c r="L56" s="24">
        <v>0</v>
      </c>
      <c r="M56" s="24" t="s">
        <v>45</v>
      </c>
      <c r="N56" s="24">
        <v>805</v>
      </c>
      <c r="O56" s="24">
        <v>80</v>
      </c>
      <c r="P56" s="24" t="s">
        <v>849</v>
      </c>
      <c r="Q56" s="24" t="s">
        <v>704</v>
      </c>
      <c r="R56" s="24" t="s">
        <v>704</v>
      </c>
      <c r="S56" s="24" t="s">
        <v>255</v>
      </c>
    </row>
    <row r="57" spans="1:19" s="70" customFormat="1" ht="48">
      <c r="A57" s="24" t="s">
        <v>21</v>
      </c>
      <c r="B57" s="27" t="s">
        <v>24</v>
      </c>
      <c r="C57" s="6" t="s">
        <v>833</v>
      </c>
      <c r="D57" s="24"/>
      <c r="E57" s="6" t="s">
        <v>850</v>
      </c>
      <c r="F57" s="24" t="s">
        <v>835</v>
      </c>
      <c r="G57" s="24" t="s">
        <v>74</v>
      </c>
      <c r="H57" s="24" t="s">
        <v>836</v>
      </c>
      <c r="I57" s="24">
        <v>23.803999999999998</v>
      </c>
      <c r="J57" s="24">
        <v>23.803999999999998</v>
      </c>
      <c r="K57" s="24">
        <v>0</v>
      </c>
      <c r="L57" s="24">
        <v>0</v>
      </c>
      <c r="M57" s="24" t="s">
        <v>45</v>
      </c>
      <c r="N57" s="24">
        <v>1835</v>
      </c>
      <c r="O57" s="24">
        <v>114</v>
      </c>
      <c r="P57" s="24" t="s">
        <v>851</v>
      </c>
      <c r="Q57" s="24" t="s">
        <v>704</v>
      </c>
      <c r="R57" s="24" t="s">
        <v>704</v>
      </c>
      <c r="S57" s="24" t="s">
        <v>255</v>
      </c>
    </row>
    <row r="58" spans="1:19" s="70" customFormat="1" ht="48">
      <c r="A58" s="24" t="s">
        <v>21</v>
      </c>
      <c r="B58" s="27" t="s">
        <v>24</v>
      </c>
      <c r="C58" s="6" t="s">
        <v>833</v>
      </c>
      <c r="D58" s="24"/>
      <c r="E58" s="6" t="s">
        <v>852</v>
      </c>
      <c r="F58" s="15" t="s">
        <v>835</v>
      </c>
      <c r="G58" s="24" t="s">
        <v>59</v>
      </c>
      <c r="H58" s="24" t="s">
        <v>836</v>
      </c>
      <c r="I58" s="24">
        <v>21.45</v>
      </c>
      <c r="J58" s="24">
        <v>21.45</v>
      </c>
      <c r="K58" s="24">
        <v>0</v>
      </c>
      <c r="L58" s="24">
        <v>0</v>
      </c>
      <c r="M58" s="24" t="s">
        <v>45</v>
      </c>
      <c r="N58" s="24">
        <v>3150</v>
      </c>
      <c r="O58" s="24">
        <v>82</v>
      </c>
      <c r="P58" s="24" t="s">
        <v>853</v>
      </c>
      <c r="Q58" s="24" t="s">
        <v>704</v>
      </c>
      <c r="R58" s="24" t="s">
        <v>704</v>
      </c>
      <c r="S58" s="24" t="s">
        <v>255</v>
      </c>
    </row>
    <row r="59" spans="1:19" s="70" customFormat="1" ht="48">
      <c r="A59" s="24" t="s">
        <v>21</v>
      </c>
      <c r="B59" s="27" t="s">
        <v>24</v>
      </c>
      <c r="C59" s="6" t="s">
        <v>833</v>
      </c>
      <c r="D59" s="24"/>
      <c r="E59" s="6" t="s">
        <v>854</v>
      </c>
      <c r="F59" s="15" t="s">
        <v>835</v>
      </c>
      <c r="G59" s="24" t="s">
        <v>76</v>
      </c>
      <c r="H59" s="24" t="s">
        <v>836</v>
      </c>
      <c r="I59" s="24">
        <v>12.231999999999999</v>
      </c>
      <c r="J59" s="24">
        <v>12.231999999999999</v>
      </c>
      <c r="K59" s="24">
        <v>0</v>
      </c>
      <c r="L59" s="24">
        <v>0</v>
      </c>
      <c r="M59" s="24" t="s">
        <v>45</v>
      </c>
      <c r="N59" s="24">
        <v>870</v>
      </c>
      <c r="O59" s="24">
        <v>70</v>
      </c>
      <c r="P59" s="24" t="s">
        <v>855</v>
      </c>
      <c r="Q59" s="24" t="s">
        <v>704</v>
      </c>
      <c r="R59" s="24" t="s">
        <v>704</v>
      </c>
      <c r="S59" s="24" t="s">
        <v>255</v>
      </c>
    </row>
    <row r="60" spans="1:19" s="70" customFormat="1" ht="48">
      <c r="A60" s="24" t="s">
        <v>21</v>
      </c>
      <c r="B60" s="27" t="s">
        <v>24</v>
      </c>
      <c r="C60" s="6" t="s">
        <v>833</v>
      </c>
      <c r="D60" s="24"/>
      <c r="E60" s="24" t="s">
        <v>856</v>
      </c>
      <c r="F60" s="15" t="s">
        <v>835</v>
      </c>
      <c r="G60" s="12" t="s">
        <v>69</v>
      </c>
      <c r="H60" s="24" t="s">
        <v>836</v>
      </c>
      <c r="I60" s="24">
        <v>28.129000000000001</v>
      </c>
      <c r="J60" s="24">
        <v>28.129000000000001</v>
      </c>
      <c r="K60" s="24">
        <v>0</v>
      </c>
      <c r="L60" s="24">
        <v>0</v>
      </c>
      <c r="M60" s="24" t="s">
        <v>45</v>
      </c>
      <c r="N60" s="24">
        <v>4195</v>
      </c>
      <c r="O60" s="24">
        <v>195</v>
      </c>
      <c r="P60" s="24" t="s">
        <v>857</v>
      </c>
      <c r="Q60" s="24" t="s">
        <v>704</v>
      </c>
      <c r="R60" s="24" t="s">
        <v>704</v>
      </c>
      <c r="S60" s="24" t="s">
        <v>255</v>
      </c>
    </row>
    <row r="61" spans="1:19" s="70" customFormat="1" ht="48">
      <c r="A61" s="24" t="s">
        <v>21</v>
      </c>
      <c r="B61" s="27" t="s">
        <v>24</v>
      </c>
      <c r="C61" s="6" t="s">
        <v>833</v>
      </c>
      <c r="D61" s="24"/>
      <c r="E61" s="6" t="s">
        <v>858</v>
      </c>
      <c r="F61" s="24" t="s">
        <v>835</v>
      </c>
      <c r="G61" s="24" t="s">
        <v>46</v>
      </c>
      <c r="H61" s="24" t="s">
        <v>836</v>
      </c>
      <c r="I61" s="24">
        <v>67.218000000000004</v>
      </c>
      <c r="J61" s="24">
        <v>67.218000000000004</v>
      </c>
      <c r="K61" s="24">
        <v>0</v>
      </c>
      <c r="L61" s="24">
        <v>0</v>
      </c>
      <c r="M61" s="24" t="s">
        <v>45</v>
      </c>
      <c r="N61" s="24">
        <v>39580</v>
      </c>
      <c r="O61" s="24">
        <v>580</v>
      </c>
      <c r="P61" s="24" t="s">
        <v>859</v>
      </c>
      <c r="Q61" s="24" t="s">
        <v>704</v>
      </c>
      <c r="R61" s="24" t="s">
        <v>704</v>
      </c>
      <c r="S61" s="24" t="s">
        <v>255</v>
      </c>
    </row>
    <row r="62" spans="1:19" s="70" customFormat="1" ht="48">
      <c r="A62" s="24" t="s">
        <v>21</v>
      </c>
      <c r="B62" s="27" t="s">
        <v>24</v>
      </c>
      <c r="C62" s="6" t="s">
        <v>833</v>
      </c>
      <c r="D62" s="24"/>
      <c r="E62" s="6" t="s">
        <v>860</v>
      </c>
      <c r="F62" s="15" t="s">
        <v>835</v>
      </c>
      <c r="G62" s="24" t="s">
        <v>70</v>
      </c>
      <c r="H62" s="24" t="s">
        <v>836</v>
      </c>
      <c r="I62" s="24">
        <v>9.6050000000000004</v>
      </c>
      <c r="J62" s="24">
        <v>9.6050000000000004</v>
      </c>
      <c r="K62" s="24">
        <v>0</v>
      </c>
      <c r="L62" s="24">
        <v>0</v>
      </c>
      <c r="M62" s="24" t="s">
        <v>45</v>
      </c>
      <c r="N62" s="24">
        <v>347</v>
      </c>
      <c r="O62" s="24">
        <v>47</v>
      </c>
      <c r="P62" s="24" t="s">
        <v>861</v>
      </c>
      <c r="Q62" s="24" t="s">
        <v>704</v>
      </c>
      <c r="R62" s="24" t="s">
        <v>704</v>
      </c>
      <c r="S62" s="24" t="s">
        <v>255</v>
      </c>
    </row>
    <row r="63" spans="1:19" s="70" customFormat="1" ht="48">
      <c r="A63" s="24" t="s">
        <v>21</v>
      </c>
      <c r="B63" s="27" t="s">
        <v>24</v>
      </c>
      <c r="C63" s="6" t="s">
        <v>833</v>
      </c>
      <c r="D63" s="24"/>
      <c r="E63" s="6" t="s">
        <v>862</v>
      </c>
      <c r="F63" s="15" t="s">
        <v>835</v>
      </c>
      <c r="G63" s="24" t="s">
        <v>143</v>
      </c>
      <c r="H63" s="24" t="s">
        <v>836</v>
      </c>
      <c r="I63" s="24">
        <v>11.298</v>
      </c>
      <c r="J63" s="24">
        <v>11.298</v>
      </c>
      <c r="K63" s="24">
        <v>0</v>
      </c>
      <c r="L63" s="24">
        <v>0</v>
      </c>
      <c r="M63" s="24" t="s">
        <v>45</v>
      </c>
      <c r="N63" s="24">
        <v>1065</v>
      </c>
      <c r="O63" s="24">
        <v>165</v>
      </c>
      <c r="P63" s="24" t="s">
        <v>863</v>
      </c>
      <c r="Q63" s="24" t="s">
        <v>704</v>
      </c>
      <c r="R63" s="24" t="s">
        <v>704</v>
      </c>
      <c r="S63" s="24" t="s">
        <v>255</v>
      </c>
    </row>
    <row r="64" spans="1:19" s="70" customFormat="1" ht="48">
      <c r="A64" s="24" t="s">
        <v>21</v>
      </c>
      <c r="B64" s="27" t="s">
        <v>24</v>
      </c>
      <c r="C64" s="6" t="s">
        <v>833</v>
      </c>
      <c r="D64" s="24"/>
      <c r="E64" s="24" t="s">
        <v>864</v>
      </c>
      <c r="F64" s="15" t="s">
        <v>835</v>
      </c>
      <c r="G64" s="24" t="s">
        <v>158</v>
      </c>
      <c r="H64" s="24" t="s">
        <v>836</v>
      </c>
      <c r="I64" s="24">
        <v>11.984999999999999</v>
      </c>
      <c r="J64" s="24">
        <v>11.984999999999999</v>
      </c>
      <c r="K64" s="24">
        <v>0</v>
      </c>
      <c r="L64" s="24">
        <v>0</v>
      </c>
      <c r="M64" s="24" t="s">
        <v>45</v>
      </c>
      <c r="N64" s="24">
        <v>485</v>
      </c>
      <c r="O64" s="24">
        <v>85</v>
      </c>
      <c r="P64" s="24" t="s">
        <v>865</v>
      </c>
      <c r="Q64" s="24" t="s">
        <v>704</v>
      </c>
      <c r="R64" s="24" t="s">
        <v>704</v>
      </c>
      <c r="S64" s="24" t="s">
        <v>255</v>
      </c>
    </row>
    <row r="65" spans="1:19" s="70" customFormat="1" ht="48">
      <c r="A65" s="24" t="s">
        <v>21</v>
      </c>
      <c r="B65" s="27" t="s">
        <v>24</v>
      </c>
      <c r="C65" s="6" t="s">
        <v>833</v>
      </c>
      <c r="D65" s="24"/>
      <c r="E65" s="6" t="s">
        <v>866</v>
      </c>
      <c r="F65" s="24" t="s">
        <v>835</v>
      </c>
      <c r="G65" s="24" t="s">
        <v>94</v>
      </c>
      <c r="H65" s="24" t="s">
        <v>836</v>
      </c>
      <c r="I65" s="24">
        <v>11.62</v>
      </c>
      <c r="J65" s="24">
        <v>11.62</v>
      </c>
      <c r="K65" s="24">
        <v>0</v>
      </c>
      <c r="L65" s="24">
        <v>0</v>
      </c>
      <c r="M65" s="24" t="s">
        <v>45</v>
      </c>
      <c r="N65" s="24">
        <v>786</v>
      </c>
      <c r="O65" s="24">
        <v>86</v>
      </c>
      <c r="P65" s="24" t="s">
        <v>867</v>
      </c>
      <c r="Q65" s="24" t="s">
        <v>704</v>
      </c>
      <c r="R65" s="24" t="s">
        <v>704</v>
      </c>
      <c r="S65" s="24" t="s">
        <v>255</v>
      </c>
    </row>
    <row r="66" spans="1:19" s="70" customFormat="1" ht="48">
      <c r="A66" s="24" t="s">
        <v>21</v>
      </c>
      <c r="B66" s="27" t="s">
        <v>24</v>
      </c>
      <c r="C66" s="6" t="s">
        <v>833</v>
      </c>
      <c r="D66" s="24"/>
      <c r="E66" s="6" t="s">
        <v>868</v>
      </c>
      <c r="F66" s="15" t="s">
        <v>835</v>
      </c>
      <c r="G66" s="24" t="s">
        <v>79</v>
      </c>
      <c r="H66" s="24" t="s">
        <v>836</v>
      </c>
      <c r="I66" s="24">
        <v>13.273</v>
      </c>
      <c r="J66" s="24">
        <v>13.273</v>
      </c>
      <c r="K66" s="24">
        <v>0</v>
      </c>
      <c r="L66" s="24">
        <v>0</v>
      </c>
      <c r="M66" s="24" t="s">
        <v>45</v>
      </c>
      <c r="N66" s="24">
        <v>929</v>
      </c>
      <c r="O66" s="24">
        <v>129</v>
      </c>
      <c r="P66" s="24" t="s">
        <v>869</v>
      </c>
      <c r="Q66" s="24" t="s">
        <v>704</v>
      </c>
      <c r="R66" s="24" t="s">
        <v>704</v>
      </c>
      <c r="S66" s="24" t="s">
        <v>255</v>
      </c>
    </row>
    <row r="67" spans="1:19" s="70" customFormat="1" ht="48">
      <c r="A67" s="24" t="s">
        <v>21</v>
      </c>
      <c r="B67" s="27" t="s">
        <v>24</v>
      </c>
      <c r="C67" s="6" t="s">
        <v>833</v>
      </c>
      <c r="D67" s="24"/>
      <c r="E67" s="6" t="s">
        <v>870</v>
      </c>
      <c r="F67" s="15" t="s">
        <v>835</v>
      </c>
      <c r="G67" s="24" t="s">
        <v>49</v>
      </c>
      <c r="H67" s="24" t="s">
        <v>836</v>
      </c>
      <c r="I67" s="24">
        <v>10.725</v>
      </c>
      <c r="J67" s="24">
        <v>10.725</v>
      </c>
      <c r="K67" s="24">
        <v>0</v>
      </c>
      <c r="L67" s="24">
        <v>0</v>
      </c>
      <c r="M67" s="24" t="s">
        <v>45</v>
      </c>
      <c r="N67" s="24">
        <v>351</v>
      </c>
      <c r="O67" s="24">
        <v>50</v>
      </c>
      <c r="P67" s="24" t="s">
        <v>871</v>
      </c>
      <c r="Q67" s="24" t="s">
        <v>704</v>
      </c>
      <c r="R67" s="24" t="s">
        <v>704</v>
      </c>
      <c r="S67" s="24" t="s">
        <v>255</v>
      </c>
    </row>
    <row r="68" spans="1:19" s="70" customFormat="1" ht="48">
      <c r="A68" s="24" t="s">
        <v>21</v>
      </c>
      <c r="B68" s="27" t="s">
        <v>24</v>
      </c>
      <c r="C68" s="6" t="s">
        <v>833</v>
      </c>
      <c r="D68" s="24"/>
      <c r="E68" s="17" t="s">
        <v>872</v>
      </c>
      <c r="F68" s="15" t="s">
        <v>835</v>
      </c>
      <c r="G68" s="24" t="s">
        <v>51</v>
      </c>
      <c r="H68" s="24" t="s">
        <v>836</v>
      </c>
      <c r="I68" s="24">
        <v>7.3239999999999998</v>
      </c>
      <c r="J68" s="24">
        <v>7.3239999999999998</v>
      </c>
      <c r="K68" s="24">
        <v>0</v>
      </c>
      <c r="L68" s="24">
        <v>0</v>
      </c>
      <c r="M68" s="24" t="s">
        <v>45</v>
      </c>
      <c r="N68" s="24">
        <v>315</v>
      </c>
      <c r="O68" s="24">
        <v>35</v>
      </c>
      <c r="P68" s="24" t="s">
        <v>873</v>
      </c>
      <c r="Q68" s="24" t="s">
        <v>704</v>
      </c>
      <c r="R68" s="24" t="s">
        <v>704</v>
      </c>
      <c r="S68" s="24" t="s">
        <v>255</v>
      </c>
    </row>
    <row r="69" spans="1:19" s="70" customFormat="1" ht="159" customHeight="1">
      <c r="A69" s="24" t="s">
        <v>21</v>
      </c>
      <c r="B69" s="27" t="s">
        <v>24</v>
      </c>
      <c r="C69" s="6" t="s">
        <v>833</v>
      </c>
      <c r="D69" s="24"/>
      <c r="E69" s="17" t="s">
        <v>874</v>
      </c>
      <c r="F69" s="24" t="s">
        <v>875</v>
      </c>
      <c r="G69" s="15" t="s">
        <v>81</v>
      </c>
      <c r="H69" s="24" t="s">
        <v>836</v>
      </c>
      <c r="I69" s="24">
        <v>67</v>
      </c>
      <c r="J69" s="15">
        <v>67</v>
      </c>
      <c r="K69" s="24">
        <v>0</v>
      </c>
      <c r="L69" s="24">
        <v>0</v>
      </c>
      <c r="M69" s="24" t="s">
        <v>45</v>
      </c>
      <c r="N69" s="15">
        <v>86333</v>
      </c>
      <c r="O69" s="15">
        <v>3588</v>
      </c>
      <c r="P69" s="24" t="s">
        <v>876</v>
      </c>
      <c r="Q69" s="24" t="s">
        <v>704</v>
      </c>
      <c r="R69" s="24" t="s">
        <v>704</v>
      </c>
      <c r="S69" s="24" t="s">
        <v>255</v>
      </c>
    </row>
    <row r="70" spans="1:19" s="70" customFormat="1" ht="48">
      <c r="A70" s="24" t="s">
        <v>21</v>
      </c>
      <c r="B70" s="27" t="s">
        <v>24</v>
      </c>
      <c r="C70" s="6" t="s">
        <v>833</v>
      </c>
      <c r="D70" s="24"/>
      <c r="E70" s="6" t="s">
        <v>874</v>
      </c>
      <c r="F70" s="24" t="s">
        <v>877</v>
      </c>
      <c r="G70" s="15" t="s">
        <v>81</v>
      </c>
      <c r="H70" s="24" t="s">
        <v>836</v>
      </c>
      <c r="I70" s="24">
        <v>95</v>
      </c>
      <c r="J70" s="24">
        <v>95</v>
      </c>
      <c r="K70" s="24">
        <v>0</v>
      </c>
      <c r="L70" s="24">
        <v>0</v>
      </c>
      <c r="M70" s="24" t="s">
        <v>45</v>
      </c>
      <c r="N70" s="24">
        <v>850</v>
      </c>
      <c r="O70" s="24">
        <v>25</v>
      </c>
      <c r="P70" s="24" t="s">
        <v>878</v>
      </c>
      <c r="Q70" s="24" t="s">
        <v>704</v>
      </c>
      <c r="R70" s="24" t="s">
        <v>704</v>
      </c>
      <c r="S70" s="24" t="s">
        <v>255</v>
      </c>
    </row>
    <row r="71" spans="1:19" s="70" customFormat="1" ht="48">
      <c r="A71" s="24" t="s">
        <v>21</v>
      </c>
      <c r="B71" s="27" t="s">
        <v>24</v>
      </c>
      <c r="C71" s="6" t="s">
        <v>833</v>
      </c>
      <c r="D71" s="24"/>
      <c r="E71" s="6" t="s">
        <v>874</v>
      </c>
      <c r="F71" s="24" t="s">
        <v>879</v>
      </c>
      <c r="G71" s="15" t="s">
        <v>81</v>
      </c>
      <c r="H71" s="24" t="s">
        <v>836</v>
      </c>
      <c r="I71" s="24">
        <v>95</v>
      </c>
      <c r="J71" s="24">
        <v>95</v>
      </c>
      <c r="K71" s="24">
        <v>0</v>
      </c>
      <c r="L71" s="24">
        <v>0</v>
      </c>
      <c r="M71" s="24" t="s">
        <v>45</v>
      </c>
      <c r="N71" s="24">
        <v>900</v>
      </c>
      <c r="O71" s="24">
        <v>33</v>
      </c>
      <c r="P71" s="24" t="s">
        <v>880</v>
      </c>
      <c r="Q71" s="24" t="s">
        <v>704</v>
      </c>
      <c r="R71" s="24" t="s">
        <v>704</v>
      </c>
      <c r="S71" s="24" t="s">
        <v>255</v>
      </c>
    </row>
    <row r="72" spans="1:19" s="70" customFormat="1" ht="24">
      <c r="A72" s="24" t="s">
        <v>21</v>
      </c>
      <c r="B72" s="27" t="s">
        <v>24</v>
      </c>
      <c r="C72" s="6" t="s">
        <v>833</v>
      </c>
      <c r="D72" s="27"/>
      <c r="E72" s="24" t="s">
        <v>881</v>
      </c>
      <c r="F72" s="24" t="s">
        <v>882</v>
      </c>
      <c r="G72" s="24" t="s">
        <v>68</v>
      </c>
      <c r="H72" s="24" t="s">
        <v>883</v>
      </c>
      <c r="I72" s="24">
        <v>47.4</v>
      </c>
      <c r="J72" s="24">
        <v>47.4</v>
      </c>
      <c r="K72" s="24">
        <v>0</v>
      </c>
      <c r="L72" s="24">
        <v>0</v>
      </c>
      <c r="M72" s="24" t="s">
        <v>45</v>
      </c>
      <c r="N72" s="24">
        <v>231</v>
      </c>
      <c r="O72" s="24">
        <v>26</v>
      </c>
      <c r="P72" s="24" t="s">
        <v>884</v>
      </c>
      <c r="Q72" s="24" t="s">
        <v>704</v>
      </c>
      <c r="R72" s="24" t="s">
        <v>704</v>
      </c>
      <c r="S72" s="24" t="s">
        <v>255</v>
      </c>
    </row>
    <row r="73" spans="1:19" s="70" customFormat="1" ht="36">
      <c r="A73" s="24" t="s">
        <v>21</v>
      </c>
      <c r="B73" s="27" t="s">
        <v>24</v>
      </c>
      <c r="C73" s="6" t="s">
        <v>833</v>
      </c>
      <c r="D73" s="27"/>
      <c r="E73" s="24" t="s">
        <v>885</v>
      </c>
      <c r="F73" s="24" t="s">
        <v>882</v>
      </c>
      <c r="G73" s="24" t="s">
        <v>69</v>
      </c>
      <c r="H73" s="24" t="s">
        <v>886</v>
      </c>
      <c r="I73" s="24">
        <v>47.4</v>
      </c>
      <c r="J73" s="24">
        <v>47.4</v>
      </c>
      <c r="K73" s="24">
        <v>0</v>
      </c>
      <c r="L73" s="24">
        <v>0</v>
      </c>
      <c r="M73" s="24" t="s">
        <v>45</v>
      </c>
      <c r="N73" s="24">
        <v>320</v>
      </c>
      <c r="O73" s="24">
        <v>36</v>
      </c>
      <c r="P73" s="24" t="s">
        <v>887</v>
      </c>
      <c r="Q73" s="24" t="s">
        <v>704</v>
      </c>
      <c r="R73" s="24" t="s">
        <v>704</v>
      </c>
      <c r="S73" s="24" t="s">
        <v>255</v>
      </c>
    </row>
    <row r="74" spans="1:19" s="70" customFormat="1" ht="36">
      <c r="A74" s="24" t="s">
        <v>21</v>
      </c>
      <c r="B74" s="27" t="s">
        <v>24</v>
      </c>
      <c r="C74" s="6" t="s">
        <v>833</v>
      </c>
      <c r="D74" s="27"/>
      <c r="E74" s="24" t="s">
        <v>888</v>
      </c>
      <c r="F74" s="24" t="s">
        <v>882</v>
      </c>
      <c r="G74" s="24" t="s">
        <v>74</v>
      </c>
      <c r="H74" s="24" t="s">
        <v>889</v>
      </c>
      <c r="I74" s="24">
        <v>47.4</v>
      </c>
      <c r="J74" s="24">
        <v>47.4</v>
      </c>
      <c r="K74" s="24">
        <v>0</v>
      </c>
      <c r="L74" s="24">
        <v>0</v>
      </c>
      <c r="M74" s="24" t="s">
        <v>45</v>
      </c>
      <c r="N74" s="24">
        <v>213</v>
      </c>
      <c r="O74" s="24">
        <v>42</v>
      </c>
      <c r="P74" s="24" t="s">
        <v>890</v>
      </c>
      <c r="Q74" s="24" t="s">
        <v>704</v>
      </c>
      <c r="R74" s="24" t="s">
        <v>704</v>
      </c>
      <c r="S74" s="24" t="s">
        <v>255</v>
      </c>
    </row>
    <row r="75" spans="1:19" s="70" customFormat="1" ht="36">
      <c r="A75" s="24" t="s">
        <v>21</v>
      </c>
      <c r="B75" s="27" t="s">
        <v>24</v>
      </c>
      <c r="C75" s="6" t="s">
        <v>833</v>
      </c>
      <c r="D75" s="27"/>
      <c r="E75" s="24" t="s">
        <v>891</v>
      </c>
      <c r="F75" s="24" t="s">
        <v>882</v>
      </c>
      <c r="G75" s="24" t="s">
        <v>67</v>
      </c>
      <c r="H75" s="24" t="s">
        <v>892</v>
      </c>
      <c r="I75" s="24">
        <v>47.4</v>
      </c>
      <c r="J75" s="24">
        <v>47.4</v>
      </c>
      <c r="K75" s="24">
        <v>0</v>
      </c>
      <c r="L75" s="24">
        <v>0</v>
      </c>
      <c r="M75" s="24" t="s">
        <v>45</v>
      </c>
      <c r="N75" s="24">
        <v>214</v>
      </c>
      <c r="O75" s="24">
        <v>11</v>
      </c>
      <c r="P75" s="24" t="s">
        <v>893</v>
      </c>
      <c r="Q75" s="24" t="s">
        <v>704</v>
      </c>
      <c r="R75" s="24" t="s">
        <v>704</v>
      </c>
      <c r="S75" s="24" t="s">
        <v>255</v>
      </c>
    </row>
    <row r="76" spans="1:19" s="70" customFormat="1" ht="48">
      <c r="A76" s="24" t="s">
        <v>21</v>
      </c>
      <c r="B76" s="27" t="s">
        <v>24</v>
      </c>
      <c r="C76" s="6" t="s">
        <v>833</v>
      </c>
      <c r="D76" s="27"/>
      <c r="E76" s="24" t="s">
        <v>894</v>
      </c>
      <c r="F76" s="24" t="s">
        <v>895</v>
      </c>
      <c r="G76" s="24" t="s">
        <v>94</v>
      </c>
      <c r="H76" s="24" t="s">
        <v>95</v>
      </c>
      <c r="I76" s="24">
        <v>12.45</v>
      </c>
      <c r="J76" s="24">
        <v>12.45</v>
      </c>
      <c r="K76" s="24">
        <v>0</v>
      </c>
      <c r="L76" s="24">
        <v>0</v>
      </c>
      <c r="M76" s="24" t="s">
        <v>45</v>
      </c>
      <c r="N76" s="24">
        <v>65</v>
      </c>
      <c r="O76" s="24">
        <v>8</v>
      </c>
      <c r="P76" s="24" t="s">
        <v>896</v>
      </c>
      <c r="Q76" s="24" t="s">
        <v>704</v>
      </c>
      <c r="R76" s="24" t="s">
        <v>704</v>
      </c>
      <c r="S76" s="24" t="s">
        <v>255</v>
      </c>
    </row>
    <row r="77" spans="1:19" s="70" customFormat="1" ht="48">
      <c r="A77" s="24" t="s">
        <v>21</v>
      </c>
      <c r="B77" s="27" t="s">
        <v>24</v>
      </c>
      <c r="C77" s="6" t="s">
        <v>833</v>
      </c>
      <c r="D77" s="27"/>
      <c r="E77" s="24" t="s">
        <v>897</v>
      </c>
      <c r="F77" s="24" t="s">
        <v>898</v>
      </c>
      <c r="G77" s="24" t="s">
        <v>145</v>
      </c>
      <c r="H77" s="24" t="s">
        <v>211</v>
      </c>
      <c r="I77" s="24">
        <v>3.75</v>
      </c>
      <c r="J77" s="24">
        <v>3.75</v>
      </c>
      <c r="K77" s="24">
        <v>0</v>
      </c>
      <c r="L77" s="24">
        <v>0</v>
      </c>
      <c r="M77" s="24" t="s">
        <v>45</v>
      </c>
      <c r="N77" s="24">
        <v>47</v>
      </c>
      <c r="O77" s="24">
        <v>14</v>
      </c>
      <c r="P77" s="24" t="s">
        <v>899</v>
      </c>
      <c r="Q77" s="24" t="s">
        <v>704</v>
      </c>
      <c r="R77" s="24" t="s">
        <v>704</v>
      </c>
      <c r="S77" s="24" t="s">
        <v>255</v>
      </c>
    </row>
    <row r="78" spans="1:19" s="70" customFormat="1" ht="36">
      <c r="A78" s="24" t="s">
        <v>21</v>
      </c>
      <c r="B78" s="27" t="s">
        <v>24</v>
      </c>
      <c r="C78" s="6" t="s">
        <v>833</v>
      </c>
      <c r="D78" s="27"/>
      <c r="E78" s="24" t="s">
        <v>900</v>
      </c>
      <c r="F78" s="24" t="s">
        <v>882</v>
      </c>
      <c r="G78" s="24" t="s">
        <v>61</v>
      </c>
      <c r="H78" s="24" t="s">
        <v>901</v>
      </c>
      <c r="I78" s="24">
        <v>47.4</v>
      </c>
      <c r="J78" s="24">
        <v>47.4</v>
      </c>
      <c r="K78" s="24">
        <v>0</v>
      </c>
      <c r="L78" s="24">
        <v>0</v>
      </c>
      <c r="M78" s="24" t="s">
        <v>45</v>
      </c>
      <c r="N78" s="24">
        <v>163</v>
      </c>
      <c r="O78" s="24">
        <v>18</v>
      </c>
      <c r="P78" s="24" t="s">
        <v>902</v>
      </c>
      <c r="Q78" s="24" t="s">
        <v>704</v>
      </c>
      <c r="R78" s="24" t="s">
        <v>704</v>
      </c>
      <c r="S78" s="24" t="s">
        <v>255</v>
      </c>
    </row>
    <row r="79" spans="1:19" s="70" customFormat="1" ht="36">
      <c r="A79" s="24" t="s">
        <v>21</v>
      </c>
      <c r="B79" s="27" t="s">
        <v>24</v>
      </c>
      <c r="C79" s="6" t="s">
        <v>833</v>
      </c>
      <c r="D79" s="27"/>
      <c r="E79" s="24" t="s">
        <v>903</v>
      </c>
      <c r="F79" s="24" t="s">
        <v>882</v>
      </c>
      <c r="G79" s="24" t="s">
        <v>44</v>
      </c>
      <c r="H79" s="24" t="s">
        <v>904</v>
      </c>
      <c r="I79" s="24">
        <v>47.4</v>
      </c>
      <c r="J79" s="24">
        <v>47.4</v>
      </c>
      <c r="K79" s="24">
        <v>0</v>
      </c>
      <c r="L79" s="24">
        <v>0</v>
      </c>
      <c r="M79" s="24" t="s">
        <v>45</v>
      </c>
      <c r="N79" s="24">
        <v>1668</v>
      </c>
      <c r="O79" s="24">
        <v>14</v>
      </c>
      <c r="P79" s="24" t="s">
        <v>905</v>
      </c>
      <c r="Q79" s="24" t="s">
        <v>704</v>
      </c>
      <c r="R79" s="24" t="s">
        <v>704</v>
      </c>
      <c r="S79" s="24" t="s">
        <v>255</v>
      </c>
    </row>
    <row r="80" spans="1:19" s="69" customFormat="1" ht="48">
      <c r="A80" s="3" t="s">
        <v>21</v>
      </c>
      <c r="B80" s="67" t="s">
        <v>24</v>
      </c>
      <c r="C80" s="30" t="s">
        <v>906</v>
      </c>
      <c r="D80" s="3"/>
      <c r="E80" s="3" t="s">
        <v>907</v>
      </c>
      <c r="F80" s="3" t="s">
        <v>908</v>
      </c>
      <c r="G80" s="3" t="s">
        <v>61</v>
      </c>
      <c r="H80" s="3" t="s">
        <v>909</v>
      </c>
      <c r="I80" s="3">
        <v>62.65</v>
      </c>
      <c r="J80" s="3">
        <v>62.65</v>
      </c>
      <c r="K80" s="3">
        <v>0</v>
      </c>
      <c r="L80" s="3">
        <v>0</v>
      </c>
      <c r="M80" s="3" t="s">
        <v>45</v>
      </c>
      <c r="N80" s="3">
        <v>179</v>
      </c>
      <c r="O80" s="3">
        <v>21</v>
      </c>
      <c r="P80" s="3" t="s">
        <v>910</v>
      </c>
      <c r="Q80" s="3" t="s">
        <v>704</v>
      </c>
      <c r="R80" s="3" t="s">
        <v>704</v>
      </c>
      <c r="S80" s="3" t="s">
        <v>255</v>
      </c>
    </row>
    <row r="81" spans="1:19" s="69" customFormat="1" ht="48">
      <c r="A81" s="3" t="s">
        <v>21</v>
      </c>
      <c r="B81" s="67" t="s">
        <v>24</v>
      </c>
      <c r="C81" s="30" t="s">
        <v>906</v>
      </c>
      <c r="D81" s="3"/>
      <c r="E81" s="3" t="s">
        <v>911</v>
      </c>
      <c r="F81" s="3" t="s">
        <v>912</v>
      </c>
      <c r="G81" s="3" t="s">
        <v>54</v>
      </c>
      <c r="H81" s="3" t="s">
        <v>913</v>
      </c>
      <c r="I81" s="3">
        <v>244.7</v>
      </c>
      <c r="J81" s="3">
        <v>244.7</v>
      </c>
      <c r="K81" s="3">
        <v>0</v>
      </c>
      <c r="L81" s="3">
        <v>0</v>
      </c>
      <c r="M81" s="3" t="s">
        <v>45</v>
      </c>
      <c r="N81" s="3">
        <v>299</v>
      </c>
      <c r="O81" s="3">
        <v>35</v>
      </c>
      <c r="P81" s="3" t="s">
        <v>914</v>
      </c>
      <c r="Q81" s="3" t="s">
        <v>704</v>
      </c>
      <c r="R81" s="3" t="s">
        <v>704</v>
      </c>
      <c r="S81" s="3" t="s">
        <v>255</v>
      </c>
    </row>
    <row r="82" spans="1:19" s="70" customFormat="1" ht="48">
      <c r="A82" s="24" t="s">
        <v>21</v>
      </c>
      <c r="B82" s="27" t="s">
        <v>24</v>
      </c>
      <c r="C82" s="6" t="s">
        <v>906</v>
      </c>
      <c r="D82" s="24"/>
      <c r="E82" s="24" t="s">
        <v>915</v>
      </c>
      <c r="F82" s="24" t="s">
        <v>916</v>
      </c>
      <c r="G82" s="24" t="s">
        <v>68</v>
      </c>
      <c r="H82" s="24" t="s">
        <v>917</v>
      </c>
      <c r="I82" s="24">
        <v>217.3</v>
      </c>
      <c r="J82" s="24">
        <v>217.3</v>
      </c>
      <c r="K82" s="24">
        <v>0</v>
      </c>
      <c r="L82" s="24">
        <v>0</v>
      </c>
      <c r="M82" s="24" t="s">
        <v>45</v>
      </c>
      <c r="N82" s="24">
        <v>735</v>
      </c>
      <c r="O82" s="24">
        <v>38</v>
      </c>
      <c r="P82" s="24" t="s">
        <v>918</v>
      </c>
      <c r="Q82" s="24" t="s">
        <v>704</v>
      </c>
      <c r="R82" s="24" t="s">
        <v>704</v>
      </c>
      <c r="S82" s="24" t="s">
        <v>255</v>
      </c>
    </row>
    <row r="83" spans="1:19" s="70" customFormat="1" ht="48">
      <c r="A83" s="24" t="s">
        <v>21</v>
      </c>
      <c r="B83" s="27" t="s">
        <v>24</v>
      </c>
      <c r="C83" s="6" t="s">
        <v>906</v>
      </c>
      <c r="D83" s="24"/>
      <c r="E83" s="24" t="s">
        <v>919</v>
      </c>
      <c r="F83" s="24" t="s">
        <v>920</v>
      </c>
      <c r="G83" s="24" t="s">
        <v>85</v>
      </c>
      <c r="H83" s="24" t="s">
        <v>921</v>
      </c>
      <c r="I83" s="24">
        <v>98</v>
      </c>
      <c r="J83" s="24">
        <v>98</v>
      </c>
      <c r="K83" s="24">
        <v>0</v>
      </c>
      <c r="L83" s="24">
        <v>0</v>
      </c>
      <c r="M83" s="24" t="s">
        <v>45</v>
      </c>
      <c r="N83" s="24">
        <v>280</v>
      </c>
      <c r="O83" s="24">
        <v>20</v>
      </c>
      <c r="P83" s="24" t="s">
        <v>922</v>
      </c>
      <c r="Q83" s="24" t="s">
        <v>704</v>
      </c>
      <c r="R83" s="24" t="s">
        <v>704</v>
      </c>
      <c r="S83" s="24" t="s">
        <v>255</v>
      </c>
    </row>
    <row r="84" spans="1:19" s="70" customFormat="1" ht="48">
      <c r="A84" s="24" t="s">
        <v>21</v>
      </c>
      <c r="B84" s="27" t="s">
        <v>24</v>
      </c>
      <c r="C84" s="6" t="s">
        <v>906</v>
      </c>
      <c r="D84" s="24"/>
      <c r="E84" s="24" t="s">
        <v>923</v>
      </c>
      <c r="F84" s="24" t="s">
        <v>924</v>
      </c>
      <c r="G84" s="24" t="s">
        <v>65</v>
      </c>
      <c r="H84" s="24" t="s">
        <v>925</v>
      </c>
      <c r="I84" s="24">
        <v>61.95</v>
      </c>
      <c r="J84" s="24">
        <v>61.95</v>
      </c>
      <c r="K84" s="24">
        <v>0</v>
      </c>
      <c r="L84" s="24">
        <v>0</v>
      </c>
      <c r="M84" s="24" t="s">
        <v>45</v>
      </c>
      <c r="N84" s="24">
        <v>177</v>
      </c>
      <c r="O84" s="24">
        <v>33</v>
      </c>
      <c r="P84" s="24" t="s">
        <v>926</v>
      </c>
      <c r="Q84" s="24" t="s">
        <v>704</v>
      </c>
      <c r="R84" s="24" t="s">
        <v>704</v>
      </c>
      <c r="S84" s="24" t="s">
        <v>255</v>
      </c>
    </row>
    <row r="85" spans="1:19" s="70" customFormat="1" ht="48">
      <c r="A85" s="24" t="s">
        <v>21</v>
      </c>
      <c r="B85" s="27" t="s">
        <v>24</v>
      </c>
      <c r="C85" s="6" t="s">
        <v>906</v>
      </c>
      <c r="D85" s="24"/>
      <c r="E85" s="24" t="s">
        <v>927</v>
      </c>
      <c r="F85" s="24" t="s">
        <v>928</v>
      </c>
      <c r="G85" s="24" t="s">
        <v>44</v>
      </c>
      <c r="H85" s="24" t="s">
        <v>929</v>
      </c>
      <c r="I85" s="24">
        <v>55.65</v>
      </c>
      <c r="J85" s="24">
        <v>55.65</v>
      </c>
      <c r="K85" s="24">
        <v>0</v>
      </c>
      <c r="L85" s="24">
        <v>0</v>
      </c>
      <c r="M85" s="24" t="s">
        <v>45</v>
      </c>
      <c r="N85" s="24">
        <v>159</v>
      </c>
      <c r="O85" s="24">
        <v>53</v>
      </c>
      <c r="P85" s="24" t="s">
        <v>930</v>
      </c>
      <c r="Q85" s="24" t="s">
        <v>704</v>
      </c>
      <c r="R85" s="24" t="s">
        <v>704</v>
      </c>
      <c r="S85" s="24" t="s">
        <v>255</v>
      </c>
    </row>
    <row r="86" spans="1:19" s="25" customFormat="1" ht="48">
      <c r="A86" s="24" t="s">
        <v>21</v>
      </c>
      <c r="B86" s="27" t="s">
        <v>24</v>
      </c>
      <c r="C86" s="6" t="s">
        <v>906</v>
      </c>
      <c r="D86" s="24"/>
      <c r="E86" s="24" t="s">
        <v>931</v>
      </c>
      <c r="F86" s="24" t="s">
        <v>932</v>
      </c>
      <c r="G86" s="24" t="s">
        <v>60</v>
      </c>
      <c r="H86" s="24" t="s">
        <v>933</v>
      </c>
      <c r="I86" s="24">
        <v>86.1</v>
      </c>
      <c r="J86" s="24">
        <v>86.1</v>
      </c>
      <c r="K86" s="24">
        <v>0</v>
      </c>
      <c r="L86" s="24">
        <v>0</v>
      </c>
      <c r="M86" s="24" t="s">
        <v>45</v>
      </c>
      <c r="N86" s="24">
        <v>246</v>
      </c>
      <c r="O86" s="24">
        <v>32</v>
      </c>
      <c r="P86" s="24" t="s">
        <v>934</v>
      </c>
      <c r="Q86" s="24" t="s">
        <v>704</v>
      </c>
      <c r="R86" s="24" t="s">
        <v>704</v>
      </c>
      <c r="S86" s="24" t="s">
        <v>255</v>
      </c>
    </row>
    <row r="87" spans="1:19" s="69" customFormat="1" ht="48">
      <c r="A87" s="3" t="s">
        <v>21</v>
      </c>
      <c r="B87" s="67" t="s">
        <v>24</v>
      </c>
      <c r="C87" s="30" t="s">
        <v>906</v>
      </c>
      <c r="D87" s="3"/>
      <c r="E87" s="3" t="s">
        <v>935</v>
      </c>
      <c r="F87" s="3" t="s">
        <v>936</v>
      </c>
      <c r="G87" s="3" t="s">
        <v>64</v>
      </c>
      <c r="H87" s="3" t="s">
        <v>937</v>
      </c>
      <c r="I87" s="3">
        <v>113.8</v>
      </c>
      <c r="J87" s="3">
        <v>113.8</v>
      </c>
      <c r="K87" s="3">
        <v>0</v>
      </c>
      <c r="L87" s="3">
        <v>0</v>
      </c>
      <c r="M87" s="3" t="s">
        <v>45</v>
      </c>
      <c r="N87" s="3">
        <v>325</v>
      </c>
      <c r="O87" s="3">
        <v>23</v>
      </c>
      <c r="P87" s="3" t="s">
        <v>938</v>
      </c>
      <c r="Q87" s="3" t="s">
        <v>704</v>
      </c>
      <c r="R87" s="3" t="s">
        <v>704</v>
      </c>
      <c r="S87" s="3" t="s">
        <v>255</v>
      </c>
    </row>
    <row r="88" spans="1:19" s="69" customFormat="1" ht="48">
      <c r="A88" s="3" t="s">
        <v>21</v>
      </c>
      <c r="B88" s="67" t="s">
        <v>24</v>
      </c>
      <c r="C88" s="30" t="s">
        <v>906</v>
      </c>
      <c r="D88" s="3"/>
      <c r="E88" s="3" t="s">
        <v>939</v>
      </c>
      <c r="F88" s="3" t="s">
        <v>940</v>
      </c>
      <c r="G88" s="3" t="s">
        <v>63</v>
      </c>
      <c r="H88" s="3" t="s">
        <v>342</v>
      </c>
      <c r="I88" s="3">
        <v>42</v>
      </c>
      <c r="J88" s="3">
        <v>42</v>
      </c>
      <c r="K88" s="3">
        <v>0</v>
      </c>
      <c r="L88" s="3">
        <v>0</v>
      </c>
      <c r="M88" s="3" t="s">
        <v>45</v>
      </c>
      <c r="N88" s="3">
        <v>120</v>
      </c>
      <c r="O88" s="3">
        <v>17</v>
      </c>
      <c r="P88" s="3" t="s">
        <v>941</v>
      </c>
      <c r="Q88" s="3" t="s">
        <v>704</v>
      </c>
      <c r="R88" s="3" t="s">
        <v>704</v>
      </c>
      <c r="S88" s="3" t="s">
        <v>255</v>
      </c>
    </row>
    <row r="89" spans="1:19" s="69" customFormat="1" ht="48">
      <c r="A89" s="3" t="s">
        <v>21</v>
      </c>
      <c r="B89" s="67" t="s">
        <v>24</v>
      </c>
      <c r="C89" s="30" t="s">
        <v>906</v>
      </c>
      <c r="D89" s="3"/>
      <c r="E89" s="3" t="s">
        <v>942</v>
      </c>
      <c r="F89" s="3" t="s">
        <v>943</v>
      </c>
      <c r="G89" s="3" t="s">
        <v>74</v>
      </c>
      <c r="H89" s="3" t="s">
        <v>944</v>
      </c>
      <c r="I89" s="3">
        <v>103.25</v>
      </c>
      <c r="J89" s="3">
        <v>103.25</v>
      </c>
      <c r="K89" s="3">
        <v>0</v>
      </c>
      <c r="L89" s="3">
        <v>0</v>
      </c>
      <c r="M89" s="3" t="s">
        <v>45</v>
      </c>
      <c r="N89" s="3">
        <v>124</v>
      </c>
      <c r="O89" s="3">
        <v>19</v>
      </c>
      <c r="P89" s="3" t="s">
        <v>945</v>
      </c>
      <c r="Q89" s="3" t="s">
        <v>704</v>
      </c>
      <c r="R89" s="3" t="s">
        <v>704</v>
      </c>
      <c r="S89" s="3" t="s">
        <v>255</v>
      </c>
    </row>
    <row r="90" spans="1:19" s="69" customFormat="1" ht="48">
      <c r="A90" s="3" t="s">
        <v>21</v>
      </c>
      <c r="B90" s="67" t="s">
        <v>24</v>
      </c>
      <c r="C90" s="30" t="s">
        <v>906</v>
      </c>
      <c r="D90" s="3"/>
      <c r="E90" s="30" t="s">
        <v>946</v>
      </c>
      <c r="F90" s="3" t="s">
        <v>947</v>
      </c>
      <c r="G90" s="3" t="s">
        <v>58</v>
      </c>
      <c r="H90" s="3" t="s">
        <v>106</v>
      </c>
      <c r="I90" s="3">
        <v>99.75</v>
      </c>
      <c r="J90" s="3">
        <v>99.75</v>
      </c>
      <c r="K90" s="3">
        <v>0</v>
      </c>
      <c r="L90" s="3">
        <v>0</v>
      </c>
      <c r="M90" s="3" t="s">
        <v>45</v>
      </c>
      <c r="N90" s="3">
        <v>285</v>
      </c>
      <c r="O90" s="3">
        <v>30</v>
      </c>
      <c r="P90" s="3" t="s">
        <v>948</v>
      </c>
      <c r="Q90" s="3" t="s">
        <v>704</v>
      </c>
      <c r="R90" s="3" t="s">
        <v>704</v>
      </c>
      <c r="S90" s="3" t="s">
        <v>255</v>
      </c>
    </row>
    <row r="91" spans="1:19" s="70" customFormat="1" ht="48">
      <c r="A91" s="24" t="s">
        <v>21</v>
      </c>
      <c r="B91" s="27" t="s">
        <v>24</v>
      </c>
      <c r="C91" s="6" t="s">
        <v>906</v>
      </c>
      <c r="D91" s="24"/>
      <c r="E91" s="17" t="s">
        <v>949</v>
      </c>
      <c r="F91" s="15" t="s">
        <v>950</v>
      </c>
      <c r="G91" s="15" t="s">
        <v>74</v>
      </c>
      <c r="H91" s="24" t="s">
        <v>951</v>
      </c>
      <c r="I91" s="24">
        <v>15</v>
      </c>
      <c r="J91" s="24">
        <v>15</v>
      </c>
      <c r="K91" s="24">
        <v>0</v>
      </c>
      <c r="L91" s="24">
        <v>0</v>
      </c>
      <c r="M91" s="24" t="s">
        <v>45</v>
      </c>
      <c r="N91" s="24">
        <v>564</v>
      </c>
      <c r="O91" s="24">
        <v>50</v>
      </c>
      <c r="P91" s="24" t="s">
        <v>952</v>
      </c>
      <c r="Q91" s="24" t="s">
        <v>704</v>
      </c>
      <c r="R91" s="24" t="s">
        <v>704</v>
      </c>
      <c r="S91" s="24" t="s">
        <v>255</v>
      </c>
    </row>
    <row r="92" spans="1:19" s="70" customFormat="1" ht="48">
      <c r="A92" s="24" t="s">
        <v>21</v>
      </c>
      <c r="B92" s="27" t="s">
        <v>24</v>
      </c>
      <c r="C92" s="6" t="s">
        <v>906</v>
      </c>
      <c r="D92" s="24"/>
      <c r="E92" s="17" t="s">
        <v>953</v>
      </c>
      <c r="F92" s="15" t="s">
        <v>954</v>
      </c>
      <c r="G92" s="12" t="s">
        <v>69</v>
      </c>
      <c r="H92" s="24" t="s">
        <v>955</v>
      </c>
      <c r="I92" s="24">
        <v>30</v>
      </c>
      <c r="J92" s="24">
        <v>30</v>
      </c>
      <c r="K92" s="24">
        <v>0</v>
      </c>
      <c r="L92" s="24">
        <v>0</v>
      </c>
      <c r="M92" s="24" t="s">
        <v>45</v>
      </c>
      <c r="N92" s="24">
        <v>420</v>
      </c>
      <c r="O92" s="24">
        <v>32</v>
      </c>
      <c r="P92" s="24" t="s">
        <v>956</v>
      </c>
      <c r="Q92" s="24" t="s">
        <v>704</v>
      </c>
      <c r="R92" s="24" t="s">
        <v>704</v>
      </c>
      <c r="S92" s="24" t="s">
        <v>255</v>
      </c>
    </row>
    <row r="93" spans="1:19" s="70" customFormat="1" ht="48">
      <c r="A93" s="24" t="s">
        <v>21</v>
      </c>
      <c r="B93" s="27" t="s">
        <v>24</v>
      </c>
      <c r="C93" s="6" t="s">
        <v>906</v>
      </c>
      <c r="D93" s="24"/>
      <c r="E93" s="17" t="s">
        <v>957</v>
      </c>
      <c r="F93" s="15" t="s">
        <v>950</v>
      </c>
      <c r="G93" s="15" t="s">
        <v>68</v>
      </c>
      <c r="H93" s="24" t="s">
        <v>207</v>
      </c>
      <c r="I93" s="24">
        <v>15</v>
      </c>
      <c r="J93" s="24">
        <v>15</v>
      </c>
      <c r="K93" s="24">
        <v>0</v>
      </c>
      <c r="L93" s="24">
        <v>0</v>
      </c>
      <c r="M93" s="24" t="s">
        <v>45</v>
      </c>
      <c r="N93" s="24">
        <v>562</v>
      </c>
      <c r="O93" s="24">
        <v>16</v>
      </c>
      <c r="P93" s="24" t="s">
        <v>958</v>
      </c>
      <c r="Q93" s="24" t="s">
        <v>704</v>
      </c>
      <c r="R93" s="24" t="s">
        <v>704</v>
      </c>
      <c r="S93" s="24" t="s">
        <v>255</v>
      </c>
    </row>
    <row r="94" spans="1:19" s="70" customFormat="1" ht="48">
      <c r="A94" s="24" t="s">
        <v>21</v>
      </c>
      <c r="B94" s="27" t="s">
        <v>24</v>
      </c>
      <c r="C94" s="6" t="s">
        <v>906</v>
      </c>
      <c r="D94" s="24"/>
      <c r="E94" s="17" t="s">
        <v>959</v>
      </c>
      <c r="F94" s="15" t="s">
        <v>950</v>
      </c>
      <c r="G94" s="15" t="s">
        <v>61</v>
      </c>
      <c r="H94" s="24" t="s">
        <v>960</v>
      </c>
      <c r="I94" s="24">
        <v>15</v>
      </c>
      <c r="J94" s="24">
        <v>15</v>
      </c>
      <c r="K94" s="24">
        <v>0</v>
      </c>
      <c r="L94" s="24">
        <v>0</v>
      </c>
      <c r="M94" s="24" t="s">
        <v>45</v>
      </c>
      <c r="N94" s="24">
        <v>230</v>
      </c>
      <c r="O94" s="24">
        <v>12</v>
      </c>
      <c r="P94" s="24" t="s">
        <v>961</v>
      </c>
      <c r="Q94" s="24" t="s">
        <v>704</v>
      </c>
      <c r="R94" s="24" t="s">
        <v>704</v>
      </c>
      <c r="S94" s="24" t="s">
        <v>255</v>
      </c>
    </row>
    <row r="95" spans="1:19" s="70" customFormat="1" ht="48">
      <c r="A95" s="24" t="s">
        <v>21</v>
      </c>
      <c r="B95" s="27" t="s">
        <v>24</v>
      </c>
      <c r="C95" s="6" t="s">
        <v>906</v>
      </c>
      <c r="D95" s="24"/>
      <c r="E95" s="17" t="s">
        <v>962</v>
      </c>
      <c r="F95" s="15" t="s">
        <v>950</v>
      </c>
      <c r="G95" s="15" t="s">
        <v>58</v>
      </c>
      <c r="H95" s="24" t="s">
        <v>110</v>
      </c>
      <c r="I95" s="24">
        <v>15</v>
      </c>
      <c r="J95" s="24">
        <v>15</v>
      </c>
      <c r="K95" s="24">
        <v>0</v>
      </c>
      <c r="L95" s="24">
        <v>0</v>
      </c>
      <c r="M95" s="24" t="s">
        <v>45</v>
      </c>
      <c r="N95" s="24">
        <v>500</v>
      </c>
      <c r="O95" s="24">
        <v>18</v>
      </c>
      <c r="P95" s="24" t="s">
        <v>963</v>
      </c>
      <c r="Q95" s="24" t="s">
        <v>704</v>
      </c>
      <c r="R95" s="24" t="s">
        <v>704</v>
      </c>
      <c r="S95" s="24" t="s">
        <v>255</v>
      </c>
    </row>
    <row r="96" spans="1:19" s="70" customFormat="1" ht="48">
      <c r="A96" s="24" t="s">
        <v>21</v>
      </c>
      <c r="B96" s="27" t="s">
        <v>24</v>
      </c>
      <c r="C96" s="6" t="s">
        <v>906</v>
      </c>
      <c r="D96" s="24"/>
      <c r="E96" s="17" t="s">
        <v>923</v>
      </c>
      <c r="F96" s="15" t="s">
        <v>950</v>
      </c>
      <c r="G96" s="15" t="s">
        <v>65</v>
      </c>
      <c r="H96" s="24" t="s">
        <v>925</v>
      </c>
      <c r="I96" s="24">
        <v>15</v>
      </c>
      <c r="J96" s="24">
        <v>15</v>
      </c>
      <c r="K96" s="24">
        <v>0</v>
      </c>
      <c r="L96" s="24">
        <v>0</v>
      </c>
      <c r="M96" s="24" t="s">
        <v>45</v>
      </c>
      <c r="N96" s="24">
        <v>128</v>
      </c>
      <c r="O96" s="24">
        <v>6</v>
      </c>
      <c r="P96" s="24" t="s">
        <v>964</v>
      </c>
      <c r="Q96" s="24" t="s">
        <v>704</v>
      </c>
      <c r="R96" s="24" t="s">
        <v>704</v>
      </c>
      <c r="S96" s="24" t="s">
        <v>255</v>
      </c>
    </row>
    <row r="97" spans="1:19" s="70" customFormat="1" ht="48">
      <c r="A97" s="24" t="s">
        <v>21</v>
      </c>
      <c r="B97" s="27" t="s">
        <v>24</v>
      </c>
      <c r="C97" s="6" t="s">
        <v>906</v>
      </c>
      <c r="D97" s="24"/>
      <c r="E97" s="17" t="s">
        <v>965</v>
      </c>
      <c r="F97" s="15" t="s">
        <v>950</v>
      </c>
      <c r="G97" s="15" t="s">
        <v>67</v>
      </c>
      <c r="H97" s="24" t="s">
        <v>966</v>
      </c>
      <c r="I97" s="24">
        <v>15</v>
      </c>
      <c r="J97" s="24">
        <v>15</v>
      </c>
      <c r="K97" s="24">
        <v>0</v>
      </c>
      <c r="L97" s="24">
        <v>0</v>
      </c>
      <c r="M97" s="24" t="s">
        <v>45</v>
      </c>
      <c r="N97" s="24">
        <v>310</v>
      </c>
      <c r="O97" s="24">
        <v>9</v>
      </c>
      <c r="P97" s="24" t="s">
        <v>967</v>
      </c>
      <c r="Q97" s="24" t="s">
        <v>704</v>
      </c>
      <c r="R97" s="24" t="s">
        <v>704</v>
      </c>
      <c r="S97" s="24" t="s">
        <v>255</v>
      </c>
    </row>
    <row r="98" spans="1:19" s="70" customFormat="1" ht="48">
      <c r="A98" s="24" t="s">
        <v>21</v>
      </c>
      <c r="B98" s="27" t="s">
        <v>24</v>
      </c>
      <c r="C98" s="6" t="s">
        <v>906</v>
      </c>
      <c r="D98" s="24"/>
      <c r="E98" s="17" t="s">
        <v>968</v>
      </c>
      <c r="F98" s="15" t="s">
        <v>950</v>
      </c>
      <c r="G98" s="15" t="s">
        <v>85</v>
      </c>
      <c r="H98" s="24" t="s">
        <v>86</v>
      </c>
      <c r="I98" s="24">
        <v>15</v>
      </c>
      <c r="J98" s="24">
        <v>15</v>
      </c>
      <c r="K98" s="24">
        <v>0</v>
      </c>
      <c r="L98" s="24">
        <v>0</v>
      </c>
      <c r="M98" s="24" t="s">
        <v>45</v>
      </c>
      <c r="N98" s="24">
        <v>180</v>
      </c>
      <c r="O98" s="24">
        <v>10</v>
      </c>
      <c r="P98" s="24" t="s">
        <v>969</v>
      </c>
      <c r="Q98" s="24" t="s">
        <v>704</v>
      </c>
      <c r="R98" s="24" t="s">
        <v>704</v>
      </c>
      <c r="S98" s="24" t="s">
        <v>255</v>
      </c>
    </row>
    <row r="99" spans="1:19" s="70" customFormat="1" ht="48">
      <c r="A99" s="24" t="s">
        <v>21</v>
      </c>
      <c r="B99" s="27" t="s">
        <v>24</v>
      </c>
      <c r="C99" s="6" t="s">
        <v>906</v>
      </c>
      <c r="D99" s="24"/>
      <c r="E99" s="17" t="s">
        <v>970</v>
      </c>
      <c r="F99" s="15" t="s">
        <v>950</v>
      </c>
      <c r="G99" s="15" t="s">
        <v>64</v>
      </c>
      <c r="H99" s="24" t="s">
        <v>340</v>
      </c>
      <c r="I99" s="24">
        <v>15</v>
      </c>
      <c r="J99" s="24">
        <v>15</v>
      </c>
      <c r="K99" s="24">
        <v>0</v>
      </c>
      <c r="L99" s="24">
        <v>0</v>
      </c>
      <c r="M99" s="24" t="s">
        <v>45</v>
      </c>
      <c r="N99" s="24">
        <v>130</v>
      </c>
      <c r="O99" s="24">
        <v>11</v>
      </c>
      <c r="P99" s="24" t="s">
        <v>971</v>
      </c>
      <c r="Q99" s="24" t="s">
        <v>704</v>
      </c>
      <c r="R99" s="24" t="s">
        <v>704</v>
      </c>
      <c r="S99" s="24" t="s">
        <v>255</v>
      </c>
    </row>
    <row r="100" spans="1:19" s="69" customFormat="1" ht="48">
      <c r="A100" s="3" t="s">
        <v>21</v>
      </c>
      <c r="B100" s="67" t="s">
        <v>24</v>
      </c>
      <c r="C100" s="30" t="s">
        <v>833</v>
      </c>
      <c r="D100" s="3"/>
      <c r="E100" s="30" t="s">
        <v>972</v>
      </c>
      <c r="F100" s="3" t="s">
        <v>835</v>
      </c>
      <c r="G100" s="3" t="s">
        <v>54</v>
      </c>
      <c r="H100" s="3" t="s">
        <v>836</v>
      </c>
      <c r="I100" s="3">
        <v>20.366</v>
      </c>
      <c r="J100" s="3">
        <v>20.366</v>
      </c>
      <c r="K100" s="3">
        <v>0</v>
      </c>
      <c r="L100" s="3">
        <v>0</v>
      </c>
      <c r="M100" s="3" t="s">
        <v>45</v>
      </c>
      <c r="N100" s="3">
        <v>1658</v>
      </c>
      <c r="O100" s="3">
        <v>62</v>
      </c>
      <c r="P100" s="3" t="s">
        <v>973</v>
      </c>
      <c r="Q100" s="3" t="s">
        <v>704</v>
      </c>
      <c r="R100" s="3" t="s">
        <v>704</v>
      </c>
      <c r="S100" s="3" t="s">
        <v>255</v>
      </c>
    </row>
    <row r="101" spans="1:19" s="69" customFormat="1" ht="48">
      <c r="A101" s="3" t="s">
        <v>21</v>
      </c>
      <c r="B101" s="67" t="s">
        <v>24</v>
      </c>
      <c r="C101" s="30" t="s">
        <v>833</v>
      </c>
      <c r="D101" s="3"/>
      <c r="E101" s="30" t="s">
        <v>974</v>
      </c>
      <c r="F101" s="3" t="s">
        <v>835</v>
      </c>
      <c r="G101" s="3" t="s">
        <v>58</v>
      </c>
      <c r="H101" s="3" t="s">
        <v>836</v>
      </c>
      <c r="I101" s="3">
        <v>23.175000000000001</v>
      </c>
      <c r="J101" s="3">
        <v>23.175000000000001</v>
      </c>
      <c r="K101" s="3">
        <v>0</v>
      </c>
      <c r="L101" s="3">
        <v>0</v>
      </c>
      <c r="M101" s="3" t="s">
        <v>45</v>
      </c>
      <c r="N101" s="3">
        <v>1479</v>
      </c>
      <c r="O101" s="3">
        <v>60</v>
      </c>
      <c r="P101" s="3" t="s">
        <v>975</v>
      </c>
      <c r="Q101" s="3" t="s">
        <v>704</v>
      </c>
      <c r="R101" s="3" t="s">
        <v>704</v>
      </c>
      <c r="S101" s="3" t="s">
        <v>255</v>
      </c>
    </row>
    <row r="102" spans="1:19" s="69" customFormat="1" ht="48">
      <c r="A102" s="3" t="s">
        <v>21</v>
      </c>
      <c r="B102" s="67" t="s">
        <v>24</v>
      </c>
      <c r="C102" s="30" t="s">
        <v>833</v>
      </c>
      <c r="D102" s="3"/>
      <c r="E102" s="30" t="s">
        <v>976</v>
      </c>
      <c r="F102" s="3" t="s">
        <v>835</v>
      </c>
      <c r="G102" s="3" t="s">
        <v>65</v>
      </c>
      <c r="H102" s="3" t="s">
        <v>836</v>
      </c>
      <c r="I102" s="3">
        <v>19.872</v>
      </c>
      <c r="J102" s="3">
        <v>19.872</v>
      </c>
      <c r="K102" s="3">
        <v>0</v>
      </c>
      <c r="L102" s="3">
        <v>0</v>
      </c>
      <c r="M102" s="3" t="s">
        <v>45</v>
      </c>
      <c r="N102" s="3">
        <v>1047</v>
      </c>
      <c r="O102" s="3">
        <v>33</v>
      </c>
      <c r="P102" s="3" t="s">
        <v>977</v>
      </c>
      <c r="Q102" s="3" t="s">
        <v>704</v>
      </c>
      <c r="R102" s="3" t="s">
        <v>704</v>
      </c>
      <c r="S102" s="3" t="s">
        <v>255</v>
      </c>
    </row>
    <row r="103" spans="1:19" s="69" customFormat="1" ht="48">
      <c r="A103" s="3" t="s">
        <v>21</v>
      </c>
      <c r="B103" s="67" t="s">
        <v>24</v>
      </c>
      <c r="C103" s="30" t="s">
        <v>833</v>
      </c>
      <c r="D103" s="3"/>
      <c r="E103" s="30" t="s">
        <v>978</v>
      </c>
      <c r="F103" s="3" t="s">
        <v>835</v>
      </c>
      <c r="G103" s="3" t="s">
        <v>63</v>
      </c>
      <c r="H103" s="3" t="s">
        <v>836</v>
      </c>
      <c r="I103" s="3">
        <v>22.913</v>
      </c>
      <c r="J103" s="3">
        <v>22.913</v>
      </c>
      <c r="K103" s="3">
        <v>0</v>
      </c>
      <c r="L103" s="3">
        <v>0</v>
      </c>
      <c r="M103" s="3" t="s">
        <v>45</v>
      </c>
      <c r="N103" s="3">
        <v>1615</v>
      </c>
      <c r="O103" s="3">
        <v>65</v>
      </c>
      <c r="P103" s="3" t="s">
        <v>979</v>
      </c>
      <c r="Q103" s="3" t="s">
        <v>704</v>
      </c>
      <c r="R103" s="3" t="s">
        <v>704</v>
      </c>
      <c r="S103" s="3" t="s">
        <v>255</v>
      </c>
    </row>
    <row r="104" spans="1:19" s="69" customFormat="1" ht="48">
      <c r="A104" s="3" t="s">
        <v>21</v>
      </c>
      <c r="B104" s="67" t="s">
        <v>24</v>
      </c>
      <c r="C104" s="30" t="s">
        <v>833</v>
      </c>
      <c r="D104" s="3"/>
      <c r="E104" s="30" t="s">
        <v>980</v>
      </c>
      <c r="F104" s="18" t="s">
        <v>835</v>
      </c>
      <c r="G104" s="18" t="s">
        <v>67</v>
      </c>
      <c r="H104" s="3" t="s">
        <v>836</v>
      </c>
      <c r="I104" s="18">
        <v>17.765999999999998</v>
      </c>
      <c r="J104" s="18">
        <v>17.765999999999998</v>
      </c>
      <c r="K104" s="3">
        <v>0</v>
      </c>
      <c r="L104" s="3">
        <v>0</v>
      </c>
      <c r="M104" s="3" t="s">
        <v>45</v>
      </c>
      <c r="N104" s="18">
        <v>956</v>
      </c>
      <c r="O104" s="18">
        <v>90</v>
      </c>
      <c r="P104" s="3" t="s">
        <v>981</v>
      </c>
      <c r="Q104" s="3" t="s">
        <v>704</v>
      </c>
      <c r="R104" s="3" t="s">
        <v>704</v>
      </c>
      <c r="S104" s="3" t="s">
        <v>255</v>
      </c>
    </row>
    <row r="105" spans="1:19" s="69" customFormat="1" ht="48">
      <c r="A105" s="3" t="s">
        <v>21</v>
      </c>
      <c r="B105" s="67" t="s">
        <v>24</v>
      </c>
      <c r="C105" s="30" t="s">
        <v>833</v>
      </c>
      <c r="D105" s="3"/>
      <c r="E105" s="30" t="s">
        <v>982</v>
      </c>
      <c r="F105" s="18" t="s">
        <v>835</v>
      </c>
      <c r="G105" s="3" t="s">
        <v>145</v>
      </c>
      <c r="H105" s="3" t="s">
        <v>836</v>
      </c>
      <c r="I105" s="3">
        <v>14.298999999999999</v>
      </c>
      <c r="J105" s="3">
        <v>14.298999999999999</v>
      </c>
      <c r="K105" s="3">
        <v>0</v>
      </c>
      <c r="L105" s="3">
        <v>0</v>
      </c>
      <c r="M105" s="3" t="s">
        <v>45</v>
      </c>
      <c r="N105" s="3">
        <v>643</v>
      </c>
      <c r="O105" s="3">
        <v>43</v>
      </c>
      <c r="P105" s="3" t="s">
        <v>983</v>
      </c>
      <c r="Q105" s="3" t="s">
        <v>704</v>
      </c>
      <c r="R105" s="3" t="s">
        <v>704</v>
      </c>
      <c r="S105" s="3" t="s">
        <v>255</v>
      </c>
    </row>
    <row r="106" spans="1:19" s="69" customFormat="1" ht="48">
      <c r="A106" s="3" t="s">
        <v>21</v>
      </c>
      <c r="B106" s="67" t="s">
        <v>24</v>
      </c>
      <c r="C106" s="30" t="s">
        <v>833</v>
      </c>
      <c r="D106" s="3"/>
      <c r="E106" s="30" t="s">
        <v>984</v>
      </c>
      <c r="F106" s="18" t="s">
        <v>835</v>
      </c>
      <c r="G106" s="3" t="s">
        <v>226</v>
      </c>
      <c r="H106" s="3" t="s">
        <v>836</v>
      </c>
      <c r="I106" s="31">
        <v>12.699</v>
      </c>
      <c r="J106" s="31">
        <v>12.699</v>
      </c>
      <c r="K106" s="3">
        <v>0</v>
      </c>
      <c r="L106" s="3">
        <v>0</v>
      </c>
      <c r="M106" s="3" t="s">
        <v>45</v>
      </c>
      <c r="N106" s="3">
        <v>520</v>
      </c>
      <c r="O106" s="3">
        <v>20</v>
      </c>
      <c r="P106" s="3" t="s">
        <v>985</v>
      </c>
      <c r="Q106" s="3" t="s">
        <v>704</v>
      </c>
      <c r="R106" s="3" t="s">
        <v>704</v>
      </c>
      <c r="S106" s="3" t="s">
        <v>255</v>
      </c>
    </row>
    <row r="107" spans="1:19" s="69" customFormat="1" ht="60">
      <c r="A107" s="3" t="s">
        <v>21</v>
      </c>
      <c r="B107" s="67" t="s">
        <v>24</v>
      </c>
      <c r="C107" s="3" t="s">
        <v>1151</v>
      </c>
      <c r="D107" s="3"/>
      <c r="E107" s="3" t="s">
        <v>986</v>
      </c>
      <c r="F107" s="3" t="s">
        <v>987</v>
      </c>
      <c r="G107" s="24" t="s">
        <v>46</v>
      </c>
      <c r="H107" s="3" t="s">
        <v>346</v>
      </c>
      <c r="I107" s="3">
        <f t="shared" ref="I107:I125" si="0">J107+K107+L107</f>
        <v>38.5</v>
      </c>
      <c r="J107" s="3">
        <v>38.5</v>
      </c>
      <c r="K107" s="3">
        <v>0</v>
      </c>
      <c r="L107" s="3">
        <v>0</v>
      </c>
      <c r="M107" s="3" t="s">
        <v>45</v>
      </c>
      <c r="N107" s="3">
        <v>196</v>
      </c>
      <c r="O107" s="3">
        <v>1</v>
      </c>
      <c r="P107" s="3" t="s">
        <v>988</v>
      </c>
      <c r="Q107" s="3" t="s">
        <v>704</v>
      </c>
      <c r="R107" s="3" t="s">
        <v>704</v>
      </c>
      <c r="S107" s="24" t="s">
        <v>255</v>
      </c>
    </row>
    <row r="108" spans="1:19" s="69" customFormat="1" ht="60">
      <c r="A108" s="3" t="s">
        <v>21</v>
      </c>
      <c r="B108" s="67" t="s">
        <v>24</v>
      </c>
      <c r="C108" s="3" t="s">
        <v>1151</v>
      </c>
      <c r="D108" s="3"/>
      <c r="E108" s="3" t="s">
        <v>989</v>
      </c>
      <c r="F108" s="3" t="s">
        <v>990</v>
      </c>
      <c r="G108" s="3" t="s">
        <v>68</v>
      </c>
      <c r="H108" s="3" t="s">
        <v>102</v>
      </c>
      <c r="I108" s="3">
        <f t="shared" si="0"/>
        <v>91</v>
      </c>
      <c r="J108" s="3">
        <v>91</v>
      </c>
      <c r="K108" s="3">
        <v>0</v>
      </c>
      <c r="L108" s="3">
        <v>0</v>
      </c>
      <c r="M108" s="3" t="s">
        <v>45</v>
      </c>
      <c r="N108" s="3">
        <v>202</v>
      </c>
      <c r="O108" s="3">
        <v>10</v>
      </c>
      <c r="P108" s="3" t="s">
        <v>991</v>
      </c>
      <c r="Q108" s="3" t="s">
        <v>704</v>
      </c>
      <c r="R108" s="3" t="s">
        <v>704</v>
      </c>
      <c r="S108" s="24" t="s">
        <v>255</v>
      </c>
    </row>
    <row r="109" spans="1:19" s="69" customFormat="1" ht="60">
      <c r="A109" s="3" t="s">
        <v>21</v>
      </c>
      <c r="B109" s="67" t="s">
        <v>24</v>
      </c>
      <c r="C109" s="3" t="s">
        <v>1151</v>
      </c>
      <c r="D109" s="3"/>
      <c r="E109" s="3" t="s">
        <v>992</v>
      </c>
      <c r="F109" s="3" t="s">
        <v>993</v>
      </c>
      <c r="G109" s="3" t="s">
        <v>59</v>
      </c>
      <c r="H109" s="3" t="s">
        <v>185</v>
      </c>
      <c r="I109" s="3">
        <f t="shared" si="0"/>
        <v>10.5</v>
      </c>
      <c r="J109" s="3">
        <v>10.5</v>
      </c>
      <c r="K109" s="3">
        <v>0</v>
      </c>
      <c r="L109" s="3">
        <v>0</v>
      </c>
      <c r="M109" s="3" t="s">
        <v>45</v>
      </c>
      <c r="N109" s="3">
        <v>300</v>
      </c>
      <c r="O109" s="3">
        <v>8</v>
      </c>
      <c r="P109" s="3" t="s">
        <v>994</v>
      </c>
      <c r="Q109" s="3" t="s">
        <v>704</v>
      </c>
      <c r="R109" s="3" t="s">
        <v>704</v>
      </c>
      <c r="S109" s="24" t="s">
        <v>255</v>
      </c>
    </row>
    <row r="110" spans="1:19" s="69" customFormat="1" ht="60">
      <c r="A110" s="3" t="s">
        <v>21</v>
      </c>
      <c r="B110" s="67" t="s">
        <v>24</v>
      </c>
      <c r="C110" s="3" t="s">
        <v>1151</v>
      </c>
      <c r="D110" s="3"/>
      <c r="E110" s="3" t="s">
        <v>995</v>
      </c>
      <c r="F110" s="3" t="s">
        <v>996</v>
      </c>
      <c r="G110" s="3" t="s">
        <v>63</v>
      </c>
      <c r="H110" s="3" t="s">
        <v>190</v>
      </c>
      <c r="I110" s="3">
        <f t="shared" si="0"/>
        <v>17.5</v>
      </c>
      <c r="J110" s="3">
        <v>17.5</v>
      </c>
      <c r="K110" s="3">
        <v>0</v>
      </c>
      <c r="L110" s="3">
        <v>0</v>
      </c>
      <c r="M110" s="3" t="s">
        <v>45</v>
      </c>
      <c r="N110" s="3">
        <v>135</v>
      </c>
      <c r="O110" s="3">
        <v>26</v>
      </c>
      <c r="P110" s="3" t="s">
        <v>997</v>
      </c>
      <c r="Q110" s="3" t="s">
        <v>704</v>
      </c>
      <c r="R110" s="3" t="s">
        <v>704</v>
      </c>
      <c r="S110" s="24" t="s">
        <v>255</v>
      </c>
    </row>
    <row r="111" spans="1:19" s="69" customFormat="1" ht="60">
      <c r="A111" s="3" t="s">
        <v>21</v>
      </c>
      <c r="B111" s="67" t="s">
        <v>24</v>
      </c>
      <c r="C111" s="3" t="s">
        <v>1151</v>
      </c>
      <c r="D111" s="3"/>
      <c r="E111" s="3" t="s">
        <v>998</v>
      </c>
      <c r="F111" s="3" t="s">
        <v>999</v>
      </c>
      <c r="G111" s="3" t="s">
        <v>85</v>
      </c>
      <c r="H111" s="3" t="s">
        <v>1000</v>
      </c>
      <c r="I111" s="3">
        <f t="shared" si="0"/>
        <v>35</v>
      </c>
      <c r="J111" s="3">
        <v>35</v>
      </c>
      <c r="K111" s="3">
        <v>0</v>
      </c>
      <c r="L111" s="3">
        <v>0</v>
      </c>
      <c r="M111" s="3" t="s">
        <v>45</v>
      </c>
      <c r="N111" s="3">
        <v>120</v>
      </c>
      <c r="O111" s="3">
        <v>25</v>
      </c>
      <c r="P111" s="3" t="s">
        <v>941</v>
      </c>
      <c r="Q111" s="3" t="s">
        <v>704</v>
      </c>
      <c r="R111" s="3" t="s">
        <v>704</v>
      </c>
      <c r="S111" s="24" t="s">
        <v>255</v>
      </c>
    </row>
    <row r="112" spans="1:19" s="69" customFormat="1" ht="60">
      <c r="A112" s="3" t="s">
        <v>21</v>
      </c>
      <c r="B112" s="67" t="s">
        <v>24</v>
      </c>
      <c r="C112" s="3" t="s">
        <v>1151</v>
      </c>
      <c r="D112" s="3"/>
      <c r="E112" s="3" t="s">
        <v>1001</v>
      </c>
      <c r="F112" s="3" t="s">
        <v>1002</v>
      </c>
      <c r="G112" s="3" t="s">
        <v>67</v>
      </c>
      <c r="H112" s="3" t="s">
        <v>1003</v>
      </c>
      <c r="I112" s="3">
        <f t="shared" si="0"/>
        <v>32.200000000000003</v>
      </c>
      <c r="J112" s="3">
        <v>32.200000000000003</v>
      </c>
      <c r="K112" s="3">
        <v>0</v>
      </c>
      <c r="L112" s="3">
        <v>0</v>
      </c>
      <c r="M112" s="3" t="s">
        <v>45</v>
      </c>
      <c r="N112" s="3">
        <v>614</v>
      </c>
      <c r="O112" s="3">
        <v>36</v>
      </c>
      <c r="P112" s="3" t="s">
        <v>1004</v>
      </c>
      <c r="Q112" s="3" t="s">
        <v>704</v>
      </c>
      <c r="R112" s="3" t="s">
        <v>704</v>
      </c>
      <c r="S112" s="24" t="s">
        <v>255</v>
      </c>
    </row>
    <row r="113" spans="1:19" s="69" customFormat="1" ht="60">
      <c r="A113" s="3" t="s">
        <v>21</v>
      </c>
      <c r="B113" s="67" t="s">
        <v>24</v>
      </c>
      <c r="C113" s="3" t="s">
        <v>1151</v>
      </c>
      <c r="D113" s="3"/>
      <c r="E113" s="3" t="s">
        <v>1325</v>
      </c>
      <c r="F113" s="3" t="s">
        <v>1005</v>
      </c>
      <c r="G113" s="3" t="s">
        <v>60</v>
      </c>
      <c r="H113" s="3" t="s">
        <v>1006</v>
      </c>
      <c r="I113" s="3">
        <f t="shared" si="0"/>
        <v>52.85</v>
      </c>
      <c r="J113" s="3">
        <v>52.85</v>
      </c>
      <c r="K113" s="3">
        <v>0</v>
      </c>
      <c r="L113" s="3">
        <v>0</v>
      </c>
      <c r="M113" s="3" t="s">
        <v>45</v>
      </c>
      <c r="N113" s="3">
        <v>151</v>
      </c>
      <c r="O113" s="3">
        <v>12</v>
      </c>
      <c r="P113" s="3" t="s">
        <v>1007</v>
      </c>
      <c r="Q113" s="3" t="s">
        <v>704</v>
      </c>
      <c r="R113" s="3" t="s">
        <v>704</v>
      </c>
      <c r="S113" s="24" t="s">
        <v>255</v>
      </c>
    </row>
    <row r="114" spans="1:19" s="69" customFormat="1" ht="60">
      <c r="A114" s="3" t="s">
        <v>21</v>
      </c>
      <c r="B114" s="67" t="s">
        <v>24</v>
      </c>
      <c r="C114" s="3" t="s">
        <v>1151</v>
      </c>
      <c r="D114" s="3"/>
      <c r="E114" s="3" t="s">
        <v>1008</v>
      </c>
      <c r="F114" s="3" t="s">
        <v>1009</v>
      </c>
      <c r="G114" s="3" t="s">
        <v>1010</v>
      </c>
      <c r="H114" s="3" t="s">
        <v>1011</v>
      </c>
      <c r="I114" s="3">
        <f t="shared" si="0"/>
        <v>30.5</v>
      </c>
      <c r="J114" s="3">
        <v>30.5</v>
      </c>
      <c r="K114" s="3">
        <v>0</v>
      </c>
      <c r="L114" s="3">
        <v>0</v>
      </c>
      <c r="M114" s="3" t="s">
        <v>45</v>
      </c>
      <c r="N114" s="3">
        <v>4328</v>
      </c>
      <c r="O114" s="3">
        <v>2965</v>
      </c>
      <c r="P114" s="3" t="s">
        <v>1012</v>
      </c>
      <c r="Q114" s="3" t="s">
        <v>704</v>
      </c>
      <c r="R114" s="3" t="s">
        <v>704</v>
      </c>
      <c r="S114" s="24" t="s">
        <v>255</v>
      </c>
    </row>
    <row r="115" spans="1:19" s="69" customFormat="1" ht="48">
      <c r="A115" s="3" t="s">
        <v>6</v>
      </c>
      <c r="B115" s="67" t="s">
        <v>7</v>
      </c>
      <c r="C115" s="3" t="s">
        <v>8</v>
      </c>
      <c r="D115" s="3"/>
      <c r="E115" s="3" t="s">
        <v>1013</v>
      </c>
      <c r="F115" s="3" t="s">
        <v>1014</v>
      </c>
      <c r="G115" s="3" t="s">
        <v>1015</v>
      </c>
      <c r="H115" s="3" t="s">
        <v>1016</v>
      </c>
      <c r="I115" s="3">
        <f t="shared" si="0"/>
        <v>15</v>
      </c>
      <c r="J115" s="3">
        <v>15</v>
      </c>
      <c r="K115" s="3">
        <v>0</v>
      </c>
      <c r="L115" s="3">
        <v>0</v>
      </c>
      <c r="M115" s="3" t="s">
        <v>45</v>
      </c>
      <c r="N115" s="3">
        <v>82</v>
      </c>
      <c r="O115" s="3">
        <v>9</v>
      </c>
      <c r="P115" s="3" t="s">
        <v>1017</v>
      </c>
      <c r="Q115" s="3" t="s">
        <v>704</v>
      </c>
      <c r="R115" s="3" t="s">
        <v>704</v>
      </c>
      <c r="S115" s="3"/>
    </row>
    <row r="116" spans="1:19" s="69" customFormat="1" ht="72">
      <c r="A116" s="3" t="s">
        <v>6</v>
      </c>
      <c r="B116" s="67" t="s">
        <v>7</v>
      </c>
      <c r="C116" s="3" t="s">
        <v>8</v>
      </c>
      <c r="D116" s="3"/>
      <c r="E116" s="3" t="s">
        <v>1013</v>
      </c>
      <c r="F116" s="3" t="s">
        <v>1018</v>
      </c>
      <c r="G116" s="3" t="s">
        <v>1019</v>
      </c>
      <c r="H116" s="3" t="s">
        <v>1020</v>
      </c>
      <c r="I116" s="3">
        <f t="shared" si="0"/>
        <v>30</v>
      </c>
      <c r="J116" s="3">
        <v>30</v>
      </c>
      <c r="K116" s="3">
        <v>0</v>
      </c>
      <c r="L116" s="3">
        <v>0</v>
      </c>
      <c r="M116" s="3" t="s">
        <v>45</v>
      </c>
      <c r="N116" s="3">
        <v>28</v>
      </c>
      <c r="O116" s="3">
        <v>9</v>
      </c>
      <c r="P116" s="3" t="s">
        <v>1021</v>
      </c>
      <c r="Q116" s="3" t="s">
        <v>704</v>
      </c>
      <c r="R116" s="3" t="s">
        <v>704</v>
      </c>
      <c r="S116" s="3"/>
    </row>
    <row r="117" spans="1:19" s="69" customFormat="1" ht="24">
      <c r="A117" s="3" t="s">
        <v>6</v>
      </c>
      <c r="B117" s="67" t="s">
        <v>7</v>
      </c>
      <c r="C117" s="3" t="s">
        <v>8</v>
      </c>
      <c r="D117" s="3"/>
      <c r="E117" s="3" t="s">
        <v>1013</v>
      </c>
      <c r="F117" s="3" t="s">
        <v>1022</v>
      </c>
      <c r="G117" s="3" t="s">
        <v>1023</v>
      </c>
      <c r="H117" s="3" t="s">
        <v>1024</v>
      </c>
      <c r="I117" s="3">
        <f t="shared" si="0"/>
        <v>18</v>
      </c>
      <c r="J117" s="3">
        <v>18</v>
      </c>
      <c r="K117" s="3">
        <v>0</v>
      </c>
      <c r="L117" s="3">
        <v>0</v>
      </c>
      <c r="M117" s="3" t="s">
        <v>45</v>
      </c>
      <c r="N117" s="3">
        <v>26</v>
      </c>
      <c r="O117" s="3">
        <v>3</v>
      </c>
      <c r="P117" s="3" t="s">
        <v>1025</v>
      </c>
      <c r="Q117" s="3" t="s">
        <v>704</v>
      </c>
      <c r="R117" s="3" t="s">
        <v>704</v>
      </c>
      <c r="S117" s="3"/>
    </row>
    <row r="118" spans="1:19" s="69" customFormat="1" ht="48">
      <c r="A118" s="3" t="s">
        <v>6</v>
      </c>
      <c r="B118" s="67" t="s">
        <v>7</v>
      </c>
      <c r="C118" s="3" t="s">
        <v>8</v>
      </c>
      <c r="D118" s="3"/>
      <c r="E118" s="3" t="s">
        <v>1013</v>
      </c>
      <c r="F118" s="3" t="s">
        <v>1026</v>
      </c>
      <c r="G118" s="3" t="s">
        <v>1027</v>
      </c>
      <c r="H118" s="3" t="s">
        <v>1028</v>
      </c>
      <c r="I118" s="3">
        <f t="shared" si="0"/>
        <v>5.5</v>
      </c>
      <c r="J118" s="3">
        <v>5.5</v>
      </c>
      <c r="K118" s="3">
        <v>0</v>
      </c>
      <c r="L118" s="3">
        <v>0</v>
      </c>
      <c r="M118" s="3" t="s">
        <v>45</v>
      </c>
      <c r="N118" s="3">
        <v>47</v>
      </c>
      <c r="O118" s="3">
        <v>6</v>
      </c>
      <c r="P118" s="3" t="s">
        <v>1029</v>
      </c>
      <c r="Q118" s="3" t="s">
        <v>704</v>
      </c>
      <c r="R118" s="3" t="s">
        <v>704</v>
      </c>
      <c r="S118" s="3"/>
    </row>
    <row r="119" spans="1:19" s="69" customFormat="1" ht="36">
      <c r="A119" s="3" t="s">
        <v>6</v>
      </c>
      <c r="B119" s="67" t="s">
        <v>7</v>
      </c>
      <c r="C119" s="3" t="s">
        <v>8</v>
      </c>
      <c r="D119" s="3"/>
      <c r="E119" s="3" t="s">
        <v>1013</v>
      </c>
      <c r="F119" s="3" t="s">
        <v>1030</v>
      </c>
      <c r="G119" s="3" t="s">
        <v>70</v>
      </c>
      <c r="H119" s="3" t="s">
        <v>1031</v>
      </c>
      <c r="I119" s="3">
        <f t="shared" si="0"/>
        <v>10</v>
      </c>
      <c r="J119" s="3">
        <v>10</v>
      </c>
      <c r="K119" s="3">
        <v>0</v>
      </c>
      <c r="L119" s="3">
        <v>0</v>
      </c>
      <c r="M119" s="3" t="s">
        <v>45</v>
      </c>
      <c r="N119" s="3">
        <v>15</v>
      </c>
      <c r="O119" s="3">
        <v>8</v>
      </c>
      <c r="P119" s="3" t="s">
        <v>1032</v>
      </c>
      <c r="Q119" s="3" t="s">
        <v>704</v>
      </c>
      <c r="R119" s="3" t="s">
        <v>704</v>
      </c>
      <c r="S119" s="3"/>
    </row>
    <row r="120" spans="1:19" s="69" customFormat="1" ht="60">
      <c r="A120" s="3" t="s">
        <v>6</v>
      </c>
      <c r="B120" s="67" t="s">
        <v>7</v>
      </c>
      <c r="C120" s="3" t="s">
        <v>8</v>
      </c>
      <c r="D120" s="3"/>
      <c r="E120" s="3" t="s">
        <v>1013</v>
      </c>
      <c r="F120" s="3" t="s">
        <v>1030</v>
      </c>
      <c r="G120" s="3" t="s">
        <v>1033</v>
      </c>
      <c r="H120" s="3" t="s">
        <v>1034</v>
      </c>
      <c r="I120" s="3">
        <f t="shared" si="0"/>
        <v>10</v>
      </c>
      <c r="J120" s="3">
        <v>10</v>
      </c>
      <c r="K120" s="3">
        <v>0</v>
      </c>
      <c r="L120" s="3">
        <v>0</v>
      </c>
      <c r="M120" s="3" t="s">
        <v>45</v>
      </c>
      <c r="N120" s="3">
        <v>35</v>
      </c>
      <c r="O120" s="3">
        <v>3</v>
      </c>
      <c r="P120" s="3" t="s">
        <v>1035</v>
      </c>
      <c r="Q120" s="3" t="s">
        <v>704</v>
      </c>
      <c r="R120" s="3" t="s">
        <v>704</v>
      </c>
      <c r="S120" s="3"/>
    </row>
    <row r="121" spans="1:19" s="69" customFormat="1" ht="84">
      <c r="A121" s="3" t="s">
        <v>6</v>
      </c>
      <c r="B121" s="67" t="s">
        <v>7</v>
      </c>
      <c r="C121" s="3" t="s">
        <v>8</v>
      </c>
      <c r="D121" s="3"/>
      <c r="E121" s="3" t="s">
        <v>1013</v>
      </c>
      <c r="F121" s="3" t="s">
        <v>1036</v>
      </c>
      <c r="G121" s="3" t="s">
        <v>60</v>
      </c>
      <c r="H121" s="3" t="s">
        <v>1037</v>
      </c>
      <c r="I121" s="3">
        <f t="shared" si="0"/>
        <v>29</v>
      </c>
      <c r="J121" s="3">
        <v>29</v>
      </c>
      <c r="K121" s="3">
        <v>0</v>
      </c>
      <c r="L121" s="3">
        <v>0</v>
      </c>
      <c r="M121" s="3" t="s">
        <v>45</v>
      </c>
      <c r="N121" s="3">
        <v>46</v>
      </c>
      <c r="O121" s="3">
        <v>21</v>
      </c>
      <c r="P121" s="3" t="s">
        <v>1038</v>
      </c>
      <c r="Q121" s="3" t="s">
        <v>704</v>
      </c>
      <c r="R121" s="3" t="s">
        <v>704</v>
      </c>
      <c r="S121" s="3"/>
    </row>
    <row r="122" spans="1:19" s="69" customFormat="1" ht="48">
      <c r="A122" s="3" t="s">
        <v>6</v>
      </c>
      <c r="B122" s="67" t="s">
        <v>7</v>
      </c>
      <c r="C122" s="3" t="s">
        <v>8</v>
      </c>
      <c r="D122" s="3"/>
      <c r="E122" s="3" t="s">
        <v>1013</v>
      </c>
      <c r="F122" s="3" t="s">
        <v>1039</v>
      </c>
      <c r="G122" s="3" t="s">
        <v>69</v>
      </c>
      <c r="H122" s="3" t="s">
        <v>1040</v>
      </c>
      <c r="I122" s="3">
        <f t="shared" si="0"/>
        <v>27.5</v>
      </c>
      <c r="J122" s="3">
        <v>27.5</v>
      </c>
      <c r="K122" s="3">
        <v>0</v>
      </c>
      <c r="L122" s="3">
        <v>0</v>
      </c>
      <c r="M122" s="3" t="s">
        <v>45</v>
      </c>
      <c r="N122" s="3">
        <v>79</v>
      </c>
      <c r="O122" s="3">
        <v>23</v>
      </c>
      <c r="P122" s="3" t="s">
        <v>1041</v>
      </c>
      <c r="Q122" s="3" t="s">
        <v>704</v>
      </c>
      <c r="R122" s="3" t="s">
        <v>704</v>
      </c>
      <c r="S122" s="3"/>
    </row>
    <row r="123" spans="1:19" s="69" customFormat="1" ht="24">
      <c r="A123" s="3" t="s">
        <v>6</v>
      </c>
      <c r="B123" s="67" t="s">
        <v>7</v>
      </c>
      <c r="C123" s="3" t="s">
        <v>8</v>
      </c>
      <c r="D123" s="3"/>
      <c r="E123" s="3" t="s">
        <v>1013</v>
      </c>
      <c r="F123" s="3" t="s">
        <v>1042</v>
      </c>
      <c r="G123" s="3" t="s">
        <v>1043</v>
      </c>
      <c r="H123" s="3" t="s">
        <v>1044</v>
      </c>
      <c r="I123" s="3">
        <f t="shared" si="0"/>
        <v>13</v>
      </c>
      <c r="J123" s="3">
        <v>13</v>
      </c>
      <c r="K123" s="3">
        <v>0</v>
      </c>
      <c r="L123" s="3">
        <v>0</v>
      </c>
      <c r="M123" s="3" t="s">
        <v>45</v>
      </c>
      <c r="N123" s="3">
        <v>30</v>
      </c>
      <c r="O123" s="3">
        <v>5</v>
      </c>
      <c r="P123" s="3" t="s">
        <v>1045</v>
      </c>
      <c r="Q123" s="3" t="s">
        <v>704</v>
      </c>
      <c r="R123" s="3" t="s">
        <v>704</v>
      </c>
      <c r="S123" s="3"/>
    </row>
    <row r="124" spans="1:19" s="69" customFormat="1" ht="36">
      <c r="A124" s="3" t="s">
        <v>6</v>
      </c>
      <c r="B124" s="67" t="s">
        <v>7</v>
      </c>
      <c r="C124" s="3" t="s">
        <v>8</v>
      </c>
      <c r="D124" s="3"/>
      <c r="E124" s="3" t="s">
        <v>1013</v>
      </c>
      <c r="F124" s="3" t="s">
        <v>1046</v>
      </c>
      <c r="G124" s="3" t="s">
        <v>145</v>
      </c>
      <c r="H124" s="3" t="s">
        <v>1047</v>
      </c>
      <c r="I124" s="3">
        <f t="shared" si="0"/>
        <v>5</v>
      </c>
      <c r="J124" s="3">
        <v>5</v>
      </c>
      <c r="K124" s="3">
        <v>0</v>
      </c>
      <c r="L124" s="3">
        <v>0</v>
      </c>
      <c r="M124" s="3" t="s">
        <v>45</v>
      </c>
      <c r="N124" s="3">
        <v>12</v>
      </c>
      <c r="O124" s="3">
        <v>2</v>
      </c>
      <c r="P124" s="3" t="s">
        <v>1048</v>
      </c>
      <c r="Q124" s="3" t="s">
        <v>704</v>
      </c>
      <c r="R124" s="3" t="s">
        <v>704</v>
      </c>
      <c r="S124" s="3"/>
    </row>
    <row r="125" spans="1:19" s="69" customFormat="1" ht="24">
      <c r="A125" s="3" t="s">
        <v>6</v>
      </c>
      <c r="B125" s="67" t="s">
        <v>7</v>
      </c>
      <c r="C125" s="3" t="s">
        <v>8</v>
      </c>
      <c r="D125" s="3"/>
      <c r="E125" s="3" t="s">
        <v>1013</v>
      </c>
      <c r="F125" s="3" t="s">
        <v>1049</v>
      </c>
      <c r="G125" s="24" t="s">
        <v>46</v>
      </c>
      <c r="H125" s="3" t="s">
        <v>47</v>
      </c>
      <c r="I125" s="3">
        <f t="shared" si="0"/>
        <v>2.5</v>
      </c>
      <c r="J125" s="3">
        <v>2.5</v>
      </c>
      <c r="K125" s="3">
        <v>0</v>
      </c>
      <c r="L125" s="3">
        <v>0</v>
      </c>
      <c r="M125" s="3" t="s">
        <v>45</v>
      </c>
      <c r="N125" s="3">
        <v>6</v>
      </c>
      <c r="O125" s="3">
        <v>1</v>
      </c>
      <c r="P125" s="3" t="s">
        <v>1050</v>
      </c>
      <c r="Q125" s="3" t="s">
        <v>704</v>
      </c>
      <c r="R125" s="3" t="s">
        <v>704</v>
      </c>
      <c r="S125" s="3"/>
    </row>
    <row r="126" spans="1:19" s="69" customFormat="1" ht="24">
      <c r="A126" s="3" t="s">
        <v>6</v>
      </c>
      <c r="B126" s="67" t="s">
        <v>7</v>
      </c>
      <c r="C126" s="3" t="s">
        <v>8</v>
      </c>
      <c r="D126" s="3"/>
      <c r="E126" s="3" t="s">
        <v>1013</v>
      </c>
      <c r="F126" s="3" t="s">
        <v>1051</v>
      </c>
      <c r="G126" s="3" t="s">
        <v>74</v>
      </c>
      <c r="H126" s="3" t="s">
        <v>288</v>
      </c>
      <c r="I126" s="3">
        <v>2</v>
      </c>
      <c r="J126" s="3">
        <v>2</v>
      </c>
      <c r="K126" s="3">
        <v>0</v>
      </c>
      <c r="L126" s="3">
        <v>0</v>
      </c>
      <c r="M126" s="3" t="s">
        <v>45</v>
      </c>
      <c r="N126" s="3">
        <v>4</v>
      </c>
      <c r="O126" s="3">
        <v>1</v>
      </c>
      <c r="P126" s="3" t="s">
        <v>1052</v>
      </c>
      <c r="Q126" s="3" t="s">
        <v>704</v>
      </c>
      <c r="R126" s="3" t="s">
        <v>704</v>
      </c>
      <c r="S126" s="3"/>
    </row>
    <row r="127" spans="1:19" s="69" customFormat="1" ht="48">
      <c r="A127" s="3" t="s">
        <v>6</v>
      </c>
      <c r="B127" s="67" t="s">
        <v>7</v>
      </c>
      <c r="C127" s="3" t="s">
        <v>1326</v>
      </c>
      <c r="D127" s="3"/>
      <c r="E127" s="3" t="s">
        <v>1053</v>
      </c>
      <c r="F127" s="3" t="s">
        <v>1054</v>
      </c>
      <c r="G127" s="3" t="s">
        <v>1055</v>
      </c>
      <c r="H127" s="3" t="s">
        <v>1056</v>
      </c>
      <c r="I127" s="3">
        <f>J127+K127+L127</f>
        <v>80</v>
      </c>
      <c r="J127" s="3">
        <v>80</v>
      </c>
      <c r="K127" s="3">
        <v>0</v>
      </c>
      <c r="L127" s="3">
        <v>0</v>
      </c>
      <c r="M127" s="3" t="s">
        <v>45</v>
      </c>
      <c r="N127" s="3">
        <v>200</v>
      </c>
      <c r="O127" s="3">
        <v>100</v>
      </c>
      <c r="P127" s="3" t="s">
        <v>1057</v>
      </c>
      <c r="Q127" s="3" t="s">
        <v>704</v>
      </c>
      <c r="R127" s="3" t="s">
        <v>704</v>
      </c>
      <c r="S127" s="3"/>
    </row>
    <row r="128" spans="1:19" s="69" customFormat="1" ht="120" customHeight="1">
      <c r="A128" s="3" t="s">
        <v>6</v>
      </c>
      <c r="B128" s="67" t="s">
        <v>7</v>
      </c>
      <c r="C128" s="3" t="s">
        <v>1326</v>
      </c>
      <c r="D128" s="3"/>
      <c r="E128" s="3" t="s">
        <v>1058</v>
      </c>
      <c r="F128" s="3" t="s">
        <v>1059</v>
      </c>
      <c r="G128" s="3" t="s">
        <v>1055</v>
      </c>
      <c r="H128" s="3" t="s">
        <v>1056</v>
      </c>
      <c r="I128" s="3">
        <f>J128+K128+L128</f>
        <v>70</v>
      </c>
      <c r="J128" s="3">
        <v>70</v>
      </c>
      <c r="K128" s="3">
        <v>0</v>
      </c>
      <c r="L128" s="3">
        <v>0</v>
      </c>
      <c r="M128" s="3" t="s">
        <v>45</v>
      </c>
      <c r="N128" s="3">
        <v>32</v>
      </c>
      <c r="O128" s="3">
        <v>24</v>
      </c>
      <c r="P128" s="3" t="s">
        <v>1060</v>
      </c>
      <c r="Q128" s="3" t="s">
        <v>704</v>
      </c>
      <c r="R128" s="3" t="s">
        <v>704</v>
      </c>
      <c r="S128" s="3"/>
    </row>
    <row r="129" spans="1:19" s="69" customFormat="1" ht="135" customHeight="1">
      <c r="A129" s="3" t="s">
        <v>6</v>
      </c>
      <c r="B129" s="67" t="s">
        <v>7</v>
      </c>
      <c r="C129" s="3" t="s">
        <v>1326</v>
      </c>
      <c r="D129" s="3"/>
      <c r="E129" s="3" t="s">
        <v>1061</v>
      </c>
      <c r="F129" s="3" t="s">
        <v>1062</v>
      </c>
      <c r="G129" s="3" t="s">
        <v>1063</v>
      </c>
      <c r="H129" s="3" t="s">
        <v>1064</v>
      </c>
      <c r="I129" s="3">
        <f>J129+K129+L129</f>
        <v>30</v>
      </c>
      <c r="J129" s="3">
        <v>30</v>
      </c>
      <c r="K129" s="3">
        <v>0</v>
      </c>
      <c r="L129" s="3">
        <v>0</v>
      </c>
      <c r="M129" s="3" t="s">
        <v>45</v>
      </c>
      <c r="N129" s="3">
        <v>30</v>
      </c>
      <c r="O129" s="3">
        <v>20</v>
      </c>
      <c r="P129" s="3" t="s">
        <v>1065</v>
      </c>
      <c r="Q129" s="3" t="s">
        <v>704</v>
      </c>
      <c r="R129" s="3" t="s">
        <v>704</v>
      </c>
      <c r="S129" s="3"/>
    </row>
    <row r="130" spans="1:19" s="69" customFormat="1" ht="60">
      <c r="A130" s="3" t="s">
        <v>6</v>
      </c>
      <c r="B130" s="67" t="s">
        <v>7</v>
      </c>
      <c r="C130" s="3" t="s">
        <v>1326</v>
      </c>
      <c r="D130" s="3"/>
      <c r="E130" s="3" t="s">
        <v>1066</v>
      </c>
      <c r="F130" s="3" t="s">
        <v>1067</v>
      </c>
      <c r="G130" s="3" t="s">
        <v>1055</v>
      </c>
      <c r="H130" s="3" t="s">
        <v>1056</v>
      </c>
      <c r="I130" s="3">
        <f>J130+K130+L130</f>
        <v>80</v>
      </c>
      <c r="J130" s="3">
        <v>80</v>
      </c>
      <c r="K130" s="3">
        <v>0</v>
      </c>
      <c r="L130" s="3">
        <v>0</v>
      </c>
      <c r="M130" s="3" t="s">
        <v>45</v>
      </c>
      <c r="N130" s="3">
        <v>10</v>
      </c>
      <c r="O130" s="3">
        <v>0</v>
      </c>
      <c r="P130" s="3" t="s">
        <v>1068</v>
      </c>
      <c r="Q130" s="3" t="s">
        <v>704</v>
      </c>
      <c r="R130" s="3" t="s">
        <v>704</v>
      </c>
      <c r="S130" s="3"/>
    </row>
    <row r="131" spans="1:19" s="69" customFormat="1" ht="95.1" customHeight="1">
      <c r="A131" s="3" t="s">
        <v>6</v>
      </c>
      <c r="B131" s="67" t="s">
        <v>7</v>
      </c>
      <c r="C131" s="3" t="s">
        <v>1326</v>
      </c>
      <c r="D131" s="3"/>
      <c r="E131" s="3" t="s">
        <v>1069</v>
      </c>
      <c r="F131" s="3" t="s">
        <v>1070</v>
      </c>
      <c r="G131" s="3" t="s">
        <v>68</v>
      </c>
      <c r="H131" s="3" t="s">
        <v>1071</v>
      </c>
      <c r="I131" s="3">
        <f>J131+K131+L131</f>
        <v>40</v>
      </c>
      <c r="J131" s="3">
        <v>40</v>
      </c>
      <c r="K131" s="3">
        <v>0</v>
      </c>
      <c r="L131" s="3">
        <v>0</v>
      </c>
      <c r="M131" s="3" t="s">
        <v>45</v>
      </c>
      <c r="N131" s="3">
        <v>40</v>
      </c>
      <c r="O131" s="3">
        <v>10</v>
      </c>
      <c r="P131" s="3" t="s">
        <v>1072</v>
      </c>
      <c r="Q131" s="3" t="s">
        <v>704</v>
      </c>
      <c r="R131" s="3" t="s">
        <v>704</v>
      </c>
      <c r="S131" s="3"/>
    </row>
    <row r="132" spans="1:19" s="69" customFormat="1" ht="24">
      <c r="A132" s="32" t="s">
        <v>18</v>
      </c>
      <c r="B132" s="67" t="s">
        <v>19</v>
      </c>
      <c r="C132" s="3" t="s">
        <v>20</v>
      </c>
      <c r="D132" s="3"/>
      <c r="E132" s="3" t="s">
        <v>1073</v>
      </c>
      <c r="F132" s="3" t="s">
        <v>1074</v>
      </c>
      <c r="G132" s="3" t="s">
        <v>522</v>
      </c>
      <c r="H132" s="3" t="s">
        <v>522</v>
      </c>
      <c r="I132" s="3">
        <v>50</v>
      </c>
      <c r="J132" s="3">
        <v>50</v>
      </c>
      <c r="K132" s="3">
        <v>0</v>
      </c>
      <c r="L132" s="3">
        <v>0</v>
      </c>
      <c r="M132" s="3" t="s">
        <v>45</v>
      </c>
      <c r="N132" s="3">
        <v>1852</v>
      </c>
      <c r="O132" s="3">
        <v>1852</v>
      </c>
      <c r="P132" s="3" t="s">
        <v>1075</v>
      </c>
      <c r="Q132" s="3" t="s">
        <v>704</v>
      </c>
      <c r="R132" s="3" t="s">
        <v>704</v>
      </c>
      <c r="S132" s="3"/>
    </row>
    <row r="133" spans="1:19" s="69" customFormat="1" ht="41.1" customHeight="1">
      <c r="A133" s="3" t="s">
        <v>6</v>
      </c>
      <c r="B133" s="67" t="s">
        <v>7</v>
      </c>
      <c r="C133" s="3" t="s">
        <v>9</v>
      </c>
      <c r="D133" s="3"/>
      <c r="E133" s="3" t="s">
        <v>1076</v>
      </c>
      <c r="F133" s="3" t="s">
        <v>1327</v>
      </c>
      <c r="G133" s="3" t="s">
        <v>145</v>
      </c>
      <c r="H133" s="3" t="s">
        <v>1077</v>
      </c>
      <c r="I133" s="3">
        <v>20</v>
      </c>
      <c r="J133" s="3">
        <v>20</v>
      </c>
      <c r="K133" s="3">
        <v>0</v>
      </c>
      <c r="L133" s="3">
        <v>0</v>
      </c>
      <c r="M133" s="3" t="s">
        <v>45</v>
      </c>
      <c r="N133" s="3">
        <v>2</v>
      </c>
      <c r="O133" s="3">
        <v>2</v>
      </c>
      <c r="P133" s="3" t="s">
        <v>1078</v>
      </c>
      <c r="Q133" s="3" t="s">
        <v>704</v>
      </c>
      <c r="R133" s="3" t="s">
        <v>704</v>
      </c>
      <c r="S133" s="3"/>
    </row>
    <row r="134" spans="1:19" s="69" customFormat="1" ht="60">
      <c r="A134" s="3" t="s">
        <v>6</v>
      </c>
      <c r="B134" s="67" t="s">
        <v>7</v>
      </c>
      <c r="C134" s="3" t="s">
        <v>8</v>
      </c>
      <c r="D134" s="3"/>
      <c r="E134" s="3" t="s">
        <v>1079</v>
      </c>
      <c r="F134" s="3" t="s">
        <v>1080</v>
      </c>
      <c r="G134" s="3" t="s">
        <v>44</v>
      </c>
      <c r="H134" s="3" t="s">
        <v>702</v>
      </c>
      <c r="I134" s="3">
        <v>200</v>
      </c>
      <c r="J134" s="3">
        <v>200</v>
      </c>
      <c r="K134" s="3">
        <v>0</v>
      </c>
      <c r="L134" s="3">
        <v>0</v>
      </c>
      <c r="M134" s="3" t="s">
        <v>45</v>
      </c>
      <c r="N134" s="3">
        <v>430</v>
      </c>
      <c r="O134" s="3">
        <v>14</v>
      </c>
      <c r="P134" s="3" t="s">
        <v>703</v>
      </c>
      <c r="Q134" s="3" t="s">
        <v>704</v>
      </c>
      <c r="R134" s="3" t="s">
        <v>704</v>
      </c>
      <c r="S134" s="3"/>
    </row>
    <row r="135" spans="1:19" s="69" customFormat="1" ht="36">
      <c r="A135" s="3" t="s">
        <v>6</v>
      </c>
      <c r="B135" s="67" t="s">
        <v>10</v>
      </c>
      <c r="C135" s="3" t="s">
        <v>11</v>
      </c>
      <c r="D135" s="3"/>
      <c r="E135" s="3" t="s">
        <v>1081</v>
      </c>
      <c r="F135" s="3" t="s">
        <v>1082</v>
      </c>
      <c r="G135" s="3" t="s">
        <v>69</v>
      </c>
      <c r="H135" s="3" t="s">
        <v>73</v>
      </c>
      <c r="I135" s="3">
        <v>200</v>
      </c>
      <c r="J135" s="3">
        <v>200</v>
      </c>
      <c r="K135" s="3">
        <v>0</v>
      </c>
      <c r="L135" s="3">
        <v>0</v>
      </c>
      <c r="M135" s="3" t="s">
        <v>45</v>
      </c>
      <c r="N135" s="3">
        <v>5820</v>
      </c>
      <c r="O135" s="3">
        <v>432</v>
      </c>
      <c r="P135" s="3" t="s">
        <v>1083</v>
      </c>
      <c r="Q135" s="3" t="s">
        <v>704</v>
      </c>
      <c r="R135" s="3" t="s">
        <v>704</v>
      </c>
      <c r="S135" s="3"/>
    </row>
    <row r="136" spans="1:19" s="69" customFormat="1" ht="60">
      <c r="A136" s="3" t="s">
        <v>6</v>
      </c>
      <c r="B136" s="67" t="s">
        <v>7</v>
      </c>
      <c r="C136" s="3" t="s">
        <v>9</v>
      </c>
      <c r="D136" s="3"/>
      <c r="E136" s="3" t="s">
        <v>1084</v>
      </c>
      <c r="F136" s="3" t="s">
        <v>1085</v>
      </c>
      <c r="G136" s="3" t="s">
        <v>70</v>
      </c>
      <c r="H136" s="3" t="s">
        <v>142</v>
      </c>
      <c r="I136" s="3">
        <v>200</v>
      </c>
      <c r="J136" s="3">
        <v>200</v>
      </c>
      <c r="K136" s="3">
        <v>0</v>
      </c>
      <c r="L136" s="3">
        <v>0</v>
      </c>
      <c r="M136" s="3" t="s">
        <v>45</v>
      </c>
      <c r="N136" s="3">
        <v>1515</v>
      </c>
      <c r="O136" s="3">
        <v>64</v>
      </c>
      <c r="P136" s="3" t="s">
        <v>780</v>
      </c>
      <c r="Q136" s="3" t="s">
        <v>704</v>
      </c>
      <c r="R136" s="3" t="s">
        <v>704</v>
      </c>
      <c r="S136" s="3"/>
    </row>
    <row r="137" spans="1:19" s="69" customFormat="1" ht="69" customHeight="1">
      <c r="A137" s="3" t="s">
        <v>6</v>
      </c>
      <c r="B137" s="67" t="s">
        <v>7</v>
      </c>
      <c r="C137" s="3" t="s">
        <v>8</v>
      </c>
      <c r="D137" s="3"/>
      <c r="E137" s="3" t="s">
        <v>1086</v>
      </c>
      <c r="F137" s="3" t="s">
        <v>1087</v>
      </c>
      <c r="G137" s="3" t="s">
        <v>49</v>
      </c>
      <c r="H137" s="3" t="s">
        <v>50</v>
      </c>
      <c r="I137" s="3">
        <v>48</v>
      </c>
      <c r="J137" s="3">
        <v>48</v>
      </c>
      <c r="K137" s="3">
        <v>0</v>
      </c>
      <c r="L137" s="3">
        <v>0</v>
      </c>
      <c r="M137" s="3" t="s">
        <v>45</v>
      </c>
      <c r="N137" s="3">
        <v>286</v>
      </c>
      <c r="O137" s="3">
        <v>35</v>
      </c>
      <c r="P137" s="3" t="s">
        <v>710</v>
      </c>
      <c r="Q137" s="3" t="s">
        <v>704</v>
      </c>
      <c r="R137" s="3" t="s">
        <v>704</v>
      </c>
      <c r="S137" s="3"/>
    </row>
    <row r="138" spans="1:19" s="69" customFormat="1" ht="93" customHeight="1">
      <c r="A138" s="3" t="s">
        <v>6</v>
      </c>
      <c r="B138" s="67" t="s">
        <v>7</v>
      </c>
      <c r="C138" s="3" t="s">
        <v>9</v>
      </c>
      <c r="D138" s="3"/>
      <c r="E138" s="3" t="s">
        <v>1088</v>
      </c>
      <c r="F138" s="3" t="s">
        <v>1089</v>
      </c>
      <c r="G138" s="3" t="s">
        <v>67</v>
      </c>
      <c r="H138" s="3" t="s">
        <v>141</v>
      </c>
      <c r="I138" s="3">
        <v>200</v>
      </c>
      <c r="J138" s="3">
        <v>200</v>
      </c>
      <c r="K138" s="3">
        <v>0</v>
      </c>
      <c r="L138" s="3">
        <v>0</v>
      </c>
      <c r="M138" s="3" t="s">
        <v>45</v>
      </c>
      <c r="N138" s="3">
        <v>421</v>
      </c>
      <c r="O138" s="3">
        <v>12</v>
      </c>
      <c r="P138" s="3" t="s">
        <v>777</v>
      </c>
      <c r="Q138" s="3" t="s">
        <v>704</v>
      </c>
      <c r="R138" s="3" t="s">
        <v>704</v>
      </c>
      <c r="S138" s="3"/>
    </row>
    <row r="139" spans="1:19" s="69" customFormat="1" ht="60">
      <c r="A139" s="3" t="s">
        <v>6</v>
      </c>
      <c r="B139" s="3" t="s">
        <v>7</v>
      </c>
      <c r="C139" s="3" t="s">
        <v>8</v>
      </c>
      <c r="D139" s="3"/>
      <c r="E139" s="3" t="s">
        <v>1090</v>
      </c>
      <c r="F139" s="3" t="s">
        <v>1091</v>
      </c>
      <c r="G139" s="3" t="s">
        <v>69</v>
      </c>
      <c r="H139" s="3" t="s">
        <v>1092</v>
      </c>
      <c r="I139" s="3">
        <v>90</v>
      </c>
      <c r="J139" s="3">
        <v>90</v>
      </c>
      <c r="K139" s="3">
        <v>0</v>
      </c>
      <c r="L139" s="3">
        <v>0</v>
      </c>
      <c r="M139" s="3" t="s">
        <v>45</v>
      </c>
      <c r="N139" s="3">
        <v>3650</v>
      </c>
      <c r="O139" s="3">
        <v>310</v>
      </c>
      <c r="P139" s="3" t="s">
        <v>1093</v>
      </c>
      <c r="Q139" s="3" t="s">
        <v>704</v>
      </c>
      <c r="R139" s="3" t="s">
        <v>704</v>
      </c>
      <c r="S139" s="3"/>
    </row>
    <row r="140" spans="1:19" s="69" customFormat="1" ht="84" customHeight="1">
      <c r="A140" s="3" t="s">
        <v>6</v>
      </c>
      <c r="B140" s="3" t="s">
        <v>7</v>
      </c>
      <c r="C140" s="3" t="s">
        <v>8</v>
      </c>
      <c r="D140" s="3"/>
      <c r="E140" s="3" t="s">
        <v>1094</v>
      </c>
      <c r="F140" s="3" t="s">
        <v>1095</v>
      </c>
      <c r="G140" s="3" t="s">
        <v>1043</v>
      </c>
      <c r="H140" s="3" t="s">
        <v>514</v>
      </c>
      <c r="I140" s="3">
        <v>42.25</v>
      </c>
      <c r="J140" s="3">
        <v>42.25</v>
      </c>
      <c r="K140" s="3">
        <v>0</v>
      </c>
      <c r="L140" s="3">
        <v>0</v>
      </c>
      <c r="M140" s="3" t="s">
        <v>45</v>
      </c>
      <c r="N140" s="3">
        <v>2429</v>
      </c>
      <c r="O140" s="3">
        <v>98</v>
      </c>
      <c r="P140" s="3" t="s">
        <v>1096</v>
      </c>
      <c r="Q140" s="3" t="s">
        <v>704</v>
      </c>
      <c r="R140" s="3" t="s">
        <v>704</v>
      </c>
      <c r="S140" s="3"/>
    </row>
    <row r="141" spans="1:19" s="69" customFormat="1" ht="36">
      <c r="A141" s="3" t="s">
        <v>6</v>
      </c>
      <c r="B141" s="67" t="s">
        <v>7</v>
      </c>
      <c r="C141" s="30" t="s">
        <v>8</v>
      </c>
      <c r="D141" s="3"/>
      <c r="E141" s="3" t="s">
        <v>1097</v>
      </c>
      <c r="F141" s="3" t="s">
        <v>1098</v>
      </c>
      <c r="G141" s="3" t="s">
        <v>68</v>
      </c>
      <c r="H141" s="3" t="s">
        <v>1099</v>
      </c>
      <c r="I141" s="68">
        <v>50</v>
      </c>
      <c r="J141" s="68">
        <v>50</v>
      </c>
      <c r="K141" s="67">
        <v>0</v>
      </c>
      <c r="L141" s="67">
        <v>0</v>
      </c>
      <c r="M141" s="67" t="s">
        <v>45</v>
      </c>
      <c r="N141" s="67">
        <v>86</v>
      </c>
      <c r="O141" s="67">
        <v>7</v>
      </c>
      <c r="P141" s="3" t="s">
        <v>736</v>
      </c>
      <c r="Q141" s="67" t="s">
        <v>704</v>
      </c>
      <c r="R141" s="67" t="s">
        <v>704</v>
      </c>
      <c r="S141" s="33" t="s">
        <v>717</v>
      </c>
    </row>
    <row r="142" spans="1:19" s="69" customFormat="1" ht="48">
      <c r="A142" s="3" t="s">
        <v>6</v>
      </c>
      <c r="B142" s="67" t="s">
        <v>7</v>
      </c>
      <c r="C142" s="30" t="s">
        <v>8</v>
      </c>
      <c r="D142" s="3"/>
      <c r="E142" s="3" t="s">
        <v>1100</v>
      </c>
      <c r="F142" s="3" t="s">
        <v>1101</v>
      </c>
      <c r="G142" s="3" t="s">
        <v>74</v>
      </c>
      <c r="H142" s="3" t="s">
        <v>1102</v>
      </c>
      <c r="I142" s="68">
        <v>50</v>
      </c>
      <c r="J142" s="68">
        <v>50</v>
      </c>
      <c r="K142" s="67">
        <v>0</v>
      </c>
      <c r="L142" s="67">
        <v>0</v>
      </c>
      <c r="M142" s="67" t="s">
        <v>45</v>
      </c>
      <c r="N142" s="67">
        <v>43</v>
      </c>
      <c r="O142" s="67">
        <v>8</v>
      </c>
      <c r="P142" s="3" t="s">
        <v>736</v>
      </c>
      <c r="Q142" s="67" t="s">
        <v>704</v>
      </c>
      <c r="R142" s="67" t="s">
        <v>704</v>
      </c>
      <c r="S142" s="33" t="s">
        <v>717</v>
      </c>
    </row>
    <row r="143" spans="1:19" s="69" customFormat="1" ht="24">
      <c r="A143" s="3" t="s">
        <v>6</v>
      </c>
      <c r="B143" s="67" t="s">
        <v>7</v>
      </c>
      <c r="C143" s="30" t="s">
        <v>8</v>
      </c>
      <c r="D143" s="3"/>
      <c r="E143" s="3" t="s">
        <v>1103</v>
      </c>
      <c r="F143" s="3" t="s">
        <v>1104</v>
      </c>
      <c r="G143" s="3" t="s">
        <v>44</v>
      </c>
      <c r="H143" s="3" t="s">
        <v>1105</v>
      </c>
      <c r="I143" s="68">
        <v>80</v>
      </c>
      <c r="J143" s="68">
        <v>80</v>
      </c>
      <c r="K143" s="67">
        <v>0</v>
      </c>
      <c r="L143" s="67">
        <v>0</v>
      </c>
      <c r="M143" s="67" t="s">
        <v>45</v>
      </c>
      <c r="N143" s="67">
        <v>32</v>
      </c>
      <c r="O143" s="67">
        <v>7</v>
      </c>
      <c r="P143" s="3" t="s">
        <v>736</v>
      </c>
      <c r="Q143" s="67" t="s">
        <v>704</v>
      </c>
      <c r="R143" s="67" t="s">
        <v>704</v>
      </c>
      <c r="S143" s="33" t="s">
        <v>717</v>
      </c>
    </row>
    <row r="144" spans="1:19" s="69" customFormat="1" ht="24">
      <c r="A144" s="3" t="s">
        <v>6</v>
      </c>
      <c r="B144" s="67" t="s">
        <v>7</v>
      </c>
      <c r="C144" s="30" t="s">
        <v>8</v>
      </c>
      <c r="D144" s="3"/>
      <c r="E144" s="3" t="s">
        <v>1106</v>
      </c>
      <c r="F144" s="3" t="s">
        <v>1107</v>
      </c>
      <c r="G144" s="3" t="s">
        <v>76</v>
      </c>
      <c r="H144" s="3" t="s">
        <v>1105</v>
      </c>
      <c r="I144" s="68">
        <v>50</v>
      </c>
      <c r="J144" s="68">
        <v>50</v>
      </c>
      <c r="K144" s="67">
        <v>0</v>
      </c>
      <c r="L144" s="67">
        <v>0</v>
      </c>
      <c r="M144" s="67" t="s">
        <v>45</v>
      </c>
      <c r="N144" s="67">
        <v>29</v>
      </c>
      <c r="O144" s="67">
        <v>8</v>
      </c>
      <c r="P144" s="3" t="s">
        <v>736</v>
      </c>
      <c r="Q144" s="67" t="s">
        <v>704</v>
      </c>
      <c r="R144" s="67" t="s">
        <v>704</v>
      </c>
      <c r="S144" s="33" t="s">
        <v>717</v>
      </c>
    </row>
    <row r="145" spans="1:19" s="69" customFormat="1" ht="24">
      <c r="A145" s="3" t="s">
        <v>6</v>
      </c>
      <c r="B145" s="67" t="s">
        <v>7</v>
      </c>
      <c r="C145" s="30" t="s">
        <v>8</v>
      </c>
      <c r="D145" s="3"/>
      <c r="E145" s="3" t="s">
        <v>1108</v>
      </c>
      <c r="F145" s="3" t="s">
        <v>1109</v>
      </c>
      <c r="G145" s="3" t="s">
        <v>69</v>
      </c>
      <c r="H145" s="3" t="s">
        <v>1110</v>
      </c>
      <c r="I145" s="68">
        <v>50</v>
      </c>
      <c r="J145" s="68">
        <v>50</v>
      </c>
      <c r="K145" s="67">
        <v>0</v>
      </c>
      <c r="L145" s="67">
        <v>0</v>
      </c>
      <c r="M145" s="67" t="s">
        <v>45</v>
      </c>
      <c r="N145" s="67">
        <v>29</v>
      </c>
      <c r="O145" s="67">
        <v>8</v>
      </c>
      <c r="P145" s="3" t="s">
        <v>736</v>
      </c>
      <c r="Q145" s="67" t="s">
        <v>704</v>
      </c>
      <c r="R145" s="67" t="s">
        <v>704</v>
      </c>
      <c r="S145" s="33" t="s">
        <v>717</v>
      </c>
    </row>
    <row r="146" spans="1:19" s="69" customFormat="1" ht="36">
      <c r="A146" s="3" t="s">
        <v>6</v>
      </c>
      <c r="B146" s="67" t="s">
        <v>7</v>
      </c>
      <c r="C146" s="3" t="s">
        <v>8</v>
      </c>
      <c r="D146" s="3"/>
      <c r="E146" s="3" t="s">
        <v>1111</v>
      </c>
      <c r="F146" s="3" t="s">
        <v>1112</v>
      </c>
      <c r="G146" s="3" t="s">
        <v>64</v>
      </c>
      <c r="H146" s="3" t="s">
        <v>72</v>
      </c>
      <c r="I146" s="3">
        <v>125</v>
      </c>
      <c r="J146" s="3">
        <v>125</v>
      </c>
      <c r="K146" s="67">
        <v>0</v>
      </c>
      <c r="L146" s="67">
        <v>0</v>
      </c>
      <c r="M146" s="3" t="s">
        <v>45</v>
      </c>
      <c r="N146" s="3">
        <v>204</v>
      </c>
      <c r="O146" s="3">
        <v>20</v>
      </c>
      <c r="P146" s="3" t="s">
        <v>1113</v>
      </c>
      <c r="Q146" s="3" t="s">
        <v>704</v>
      </c>
      <c r="R146" s="3" t="s">
        <v>704</v>
      </c>
      <c r="S146" s="3"/>
    </row>
    <row r="147" spans="1:19" s="69" customFormat="1" ht="93" customHeight="1">
      <c r="A147" s="3" t="s">
        <v>6</v>
      </c>
      <c r="B147" s="67" t="s">
        <v>7</v>
      </c>
      <c r="C147" s="30" t="s">
        <v>8</v>
      </c>
      <c r="D147" s="3"/>
      <c r="E147" s="3" t="s">
        <v>53</v>
      </c>
      <c r="F147" s="3" t="s">
        <v>1328</v>
      </c>
      <c r="G147" s="3" t="s">
        <v>54</v>
      </c>
      <c r="H147" s="3" t="s">
        <v>55</v>
      </c>
      <c r="I147" s="3">
        <f>J147+K147+L147</f>
        <v>330</v>
      </c>
      <c r="J147" s="3">
        <v>300</v>
      </c>
      <c r="K147" s="3">
        <v>0</v>
      </c>
      <c r="L147" s="3">
        <v>30</v>
      </c>
      <c r="M147" s="3" t="s">
        <v>45</v>
      </c>
      <c r="N147" s="3">
        <v>543</v>
      </c>
      <c r="O147" s="3">
        <v>5</v>
      </c>
      <c r="P147" s="3" t="s">
        <v>56</v>
      </c>
      <c r="Q147" s="3" t="s">
        <v>57</v>
      </c>
      <c r="R147" s="3" t="s">
        <v>57</v>
      </c>
      <c r="S147" s="3" t="s">
        <v>48</v>
      </c>
    </row>
    <row r="148" spans="1:19" s="69" customFormat="1" ht="48">
      <c r="A148" s="3" t="s">
        <v>6</v>
      </c>
      <c r="B148" s="67" t="s">
        <v>7</v>
      </c>
      <c r="C148" s="30" t="s">
        <v>8</v>
      </c>
      <c r="D148" s="3"/>
      <c r="E148" s="3" t="s">
        <v>82</v>
      </c>
      <c r="F148" s="3" t="s">
        <v>83</v>
      </c>
      <c r="G148" s="3" t="s">
        <v>64</v>
      </c>
      <c r="H148" s="3" t="s">
        <v>72</v>
      </c>
      <c r="I148" s="3">
        <f t="shared" ref="I148:I221" si="1">J148+K148+L148</f>
        <v>240</v>
      </c>
      <c r="J148" s="3">
        <v>140</v>
      </c>
      <c r="K148" s="3"/>
      <c r="L148" s="3">
        <v>100</v>
      </c>
      <c r="M148" s="3" t="s">
        <v>45</v>
      </c>
      <c r="N148" s="3">
        <v>230</v>
      </c>
      <c r="O148" s="3">
        <v>35</v>
      </c>
      <c r="P148" s="3" t="s">
        <v>84</v>
      </c>
      <c r="Q148" s="3" t="s">
        <v>57</v>
      </c>
      <c r="R148" s="3" t="s">
        <v>57</v>
      </c>
      <c r="S148" s="3" t="s">
        <v>48</v>
      </c>
    </row>
    <row r="149" spans="1:19" s="69" customFormat="1" ht="48">
      <c r="A149" s="3" t="s">
        <v>6</v>
      </c>
      <c r="B149" s="67" t="s">
        <v>7</v>
      </c>
      <c r="C149" s="30" t="s">
        <v>8</v>
      </c>
      <c r="D149" s="3"/>
      <c r="E149" s="3" t="s">
        <v>87</v>
      </c>
      <c r="F149" s="3" t="s">
        <v>88</v>
      </c>
      <c r="G149" s="3" t="s">
        <v>49</v>
      </c>
      <c r="H149" s="3" t="s">
        <v>50</v>
      </c>
      <c r="I149" s="3">
        <f t="shared" si="1"/>
        <v>60</v>
      </c>
      <c r="J149" s="3">
        <v>60</v>
      </c>
      <c r="K149" s="3"/>
      <c r="L149" s="3"/>
      <c r="M149" s="3" t="s">
        <v>45</v>
      </c>
      <c r="N149" s="3">
        <v>22</v>
      </c>
      <c r="O149" s="3">
        <v>7</v>
      </c>
      <c r="P149" s="3" t="s">
        <v>89</v>
      </c>
      <c r="Q149" s="3" t="s">
        <v>57</v>
      </c>
      <c r="R149" s="3" t="s">
        <v>57</v>
      </c>
      <c r="S149" s="3"/>
    </row>
    <row r="150" spans="1:19" s="69" customFormat="1" ht="36">
      <c r="A150" s="3" t="s">
        <v>6</v>
      </c>
      <c r="B150" s="67" t="s">
        <v>7</v>
      </c>
      <c r="C150" s="30" t="s">
        <v>8</v>
      </c>
      <c r="D150" s="32"/>
      <c r="E150" s="3" t="s">
        <v>90</v>
      </c>
      <c r="F150" s="3" t="s">
        <v>91</v>
      </c>
      <c r="G150" s="3" t="s">
        <v>49</v>
      </c>
      <c r="H150" s="3" t="s">
        <v>92</v>
      </c>
      <c r="I150" s="3">
        <f t="shared" si="1"/>
        <v>10</v>
      </c>
      <c r="J150" s="33">
        <v>10</v>
      </c>
      <c r="K150" s="33"/>
      <c r="L150" s="33"/>
      <c r="M150" s="3" t="s">
        <v>45</v>
      </c>
      <c r="N150" s="3">
        <v>50</v>
      </c>
      <c r="O150" s="3">
        <v>8</v>
      </c>
      <c r="P150" s="3" t="s">
        <v>93</v>
      </c>
      <c r="Q150" s="3" t="s">
        <v>57</v>
      </c>
      <c r="R150" s="3" t="s">
        <v>57</v>
      </c>
      <c r="S150" s="3"/>
    </row>
    <row r="151" spans="1:19" s="69" customFormat="1" ht="36">
      <c r="A151" s="3" t="s">
        <v>6</v>
      </c>
      <c r="B151" s="67" t="s">
        <v>7</v>
      </c>
      <c r="C151" s="30" t="s">
        <v>8</v>
      </c>
      <c r="D151" s="3"/>
      <c r="E151" s="3" t="s">
        <v>96</v>
      </c>
      <c r="F151" s="3" t="s">
        <v>1329</v>
      </c>
      <c r="G151" s="3" t="s">
        <v>76</v>
      </c>
      <c r="H151" s="3" t="s">
        <v>97</v>
      </c>
      <c r="I151" s="3">
        <f t="shared" si="1"/>
        <v>48</v>
      </c>
      <c r="J151" s="34">
        <v>48</v>
      </c>
      <c r="K151" s="34">
        <v>0</v>
      </c>
      <c r="L151" s="34">
        <v>0</v>
      </c>
      <c r="M151" s="3" t="s">
        <v>45</v>
      </c>
      <c r="N151" s="3">
        <v>94</v>
      </c>
      <c r="O151" s="3">
        <v>4</v>
      </c>
      <c r="P151" s="3" t="s">
        <v>98</v>
      </c>
      <c r="Q151" s="3" t="s">
        <v>57</v>
      </c>
      <c r="R151" s="3" t="s">
        <v>57</v>
      </c>
      <c r="S151" s="3"/>
    </row>
    <row r="152" spans="1:19" s="69" customFormat="1" ht="45.95" customHeight="1">
      <c r="A152" s="3" t="s">
        <v>6</v>
      </c>
      <c r="B152" s="67" t="s">
        <v>7</v>
      </c>
      <c r="C152" s="30" t="s">
        <v>8</v>
      </c>
      <c r="D152" s="3"/>
      <c r="E152" s="3" t="s">
        <v>99</v>
      </c>
      <c r="F152" s="3" t="s">
        <v>1330</v>
      </c>
      <c r="G152" s="3" t="s">
        <v>69</v>
      </c>
      <c r="H152" s="3" t="s">
        <v>100</v>
      </c>
      <c r="I152" s="3">
        <f t="shared" si="1"/>
        <v>49</v>
      </c>
      <c r="J152" s="34">
        <v>49</v>
      </c>
      <c r="K152" s="34">
        <v>0</v>
      </c>
      <c r="L152" s="34">
        <v>0</v>
      </c>
      <c r="M152" s="3" t="s">
        <v>45</v>
      </c>
      <c r="N152" s="3">
        <v>200</v>
      </c>
      <c r="O152" s="3">
        <v>15</v>
      </c>
      <c r="P152" s="3" t="s">
        <v>101</v>
      </c>
      <c r="Q152" s="3" t="s">
        <v>57</v>
      </c>
      <c r="R152" s="3" t="s">
        <v>57</v>
      </c>
      <c r="S152" s="3"/>
    </row>
    <row r="153" spans="1:19" s="69" customFormat="1" ht="36">
      <c r="A153" s="3" t="s">
        <v>6</v>
      </c>
      <c r="B153" s="67" t="s">
        <v>7</v>
      </c>
      <c r="C153" s="30" t="s">
        <v>8</v>
      </c>
      <c r="D153" s="3"/>
      <c r="E153" s="3" t="s">
        <v>1331</v>
      </c>
      <c r="F153" s="3" t="s">
        <v>1332</v>
      </c>
      <c r="G153" s="3" t="s">
        <v>68</v>
      </c>
      <c r="H153" s="3" t="s">
        <v>102</v>
      </c>
      <c r="I153" s="3">
        <f t="shared" si="1"/>
        <v>300</v>
      </c>
      <c r="J153" s="34">
        <v>300</v>
      </c>
      <c r="K153" s="34"/>
      <c r="L153" s="34"/>
      <c r="M153" s="3" t="s">
        <v>45</v>
      </c>
      <c r="N153" s="3">
        <v>198</v>
      </c>
      <c r="O153" s="3">
        <v>12</v>
      </c>
      <c r="P153" s="3" t="s">
        <v>103</v>
      </c>
      <c r="Q153" s="3" t="s">
        <v>57</v>
      </c>
      <c r="R153" s="3" t="s">
        <v>57</v>
      </c>
      <c r="S153" s="3" t="s">
        <v>48</v>
      </c>
    </row>
    <row r="154" spans="1:19" s="69" customFormat="1" ht="36">
      <c r="A154" s="3" t="s">
        <v>6</v>
      </c>
      <c r="B154" s="67" t="s">
        <v>7</v>
      </c>
      <c r="C154" s="30" t="s">
        <v>8</v>
      </c>
      <c r="D154" s="3"/>
      <c r="E154" s="3" t="s">
        <v>104</v>
      </c>
      <c r="F154" s="3" t="s">
        <v>105</v>
      </c>
      <c r="G154" s="3" t="s">
        <v>58</v>
      </c>
      <c r="H154" s="3" t="s">
        <v>106</v>
      </c>
      <c r="I154" s="3">
        <f t="shared" si="1"/>
        <v>20</v>
      </c>
      <c r="J154" s="34">
        <v>20</v>
      </c>
      <c r="K154" s="34">
        <v>0</v>
      </c>
      <c r="L154" s="34">
        <v>0</v>
      </c>
      <c r="M154" s="3" t="s">
        <v>45</v>
      </c>
      <c r="N154" s="3">
        <v>1005</v>
      </c>
      <c r="O154" s="3">
        <v>45</v>
      </c>
      <c r="P154" s="3" t="s">
        <v>107</v>
      </c>
      <c r="Q154" s="3" t="s">
        <v>57</v>
      </c>
      <c r="R154" s="3" t="s">
        <v>57</v>
      </c>
      <c r="S154" s="3"/>
    </row>
    <row r="155" spans="1:19" s="69" customFormat="1" ht="63.75" customHeight="1">
      <c r="A155" s="3" t="s">
        <v>6</v>
      </c>
      <c r="B155" s="67" t="s">
        <v>7</v>
      </c>
      <c r="C155" s="30" t="s">
        <v>8</v>
      </c>
      <c r="D155" s="3"/>
      <c r="E155" s="3" t="s">
        <v>108</v>
      </c>
      <c r="F155" s="3" t="s">
        <v>109</v>
      </c>
      <c r="G155" s="3" t="s">
        <v>58</v>
      </c>
      <c r="H155" s="3" t="s">
        <v>110</v>
      </c>
      <c r="I155" s="3">
        <f t="shared" si="1"/>
        <v>25</v>
      </c>
      <c r="J155" s="34">
        <v>25</v>
      </c>
      <c r="K155" s="34">
        <v>0</v>
      </c>
      <c r="L155" s="34">
        <v>0</v>
      </c>
      <c r="M155" s="3" t="s">
        <v>45</v>
      </c>
      <c r="N155" s="3">
        <v>310</v>
      </c>
      <c r="O155" s="3">
        <v>55</v>
      </c>
      <c r="P155" s="3" t="s">
        <v>1181</v>
      </c>
      <c r="Q155" s="3" t="s">
        <v>57</v>
      </c>
      <c r="R155" s="3" t="s">
        <v>57</v>
      </c>
      <c r="S155" s="3" t="s">
        <v>48</v>
      </c>
    </row>
    <row r="156" spans="1:19" s="69" customFormat="1" ht="48">
      <c r="A156" s="3" t="s">
        <v>6</v>
      </c>
      <c r="B156" s="67" t="s">
        <v>7</v>
      </c>
      <c r="C156" s="30" t="s">
        <v>8</v>
      </c>
      <c r="D156" s="3"/>
      <c r="E156" s="3" t="s">
        <v>111</v>
      </c>
      <c r="F156" s="35" t="s">
        <v>112</v>
      </c>
      <c r="G156" s="3" t="s">
        <v>69</v>
      </c>
      <c r="H156" s="3" t="s">
        <v>73</v>
      </c>
      <c r="I156" s="3">
        <f t="shared" si="1"/>
        <v>50</v>
      </c>
      <c r="J156" s="36">
        <v>50</v>
      </c>
      <c r="K156" s="36">
        <v>0</v>
      </c>
      <c r="L156" s="34">
        <v>0</v>
      </c>
      <c r="M156" s="3" t="s">
        <v>45</v>
      </c>
      <c r="N156" s="3">
        <v>22</v>
      </c>
      <c r="O156" s="3">
        <v>6</v>
      </c>
      <c r="P156" s="3" t="s">
        <v>113</v>
      </c>
      <c r="Q156" s="3" t="s">
        <v>57</v>
      </c>
      <c r="R156" s="3" t="s">
        <v>57</v>
      </c>
      <c r="S156" s="3" t="s">
        <v>48</v>
      </c>
    </row>
    <row r="157" spans="1:19" s="69" customFormat="1" ht="72">
      <c r="A157" s="3" t="s">
        <v>6</v>
      </c>
      <c r="B157" s="67" t="s">
        <v>7</v>
      </c>
      <c r="C157" s="30" t="s">
        <v>8</v>
      </c>
      <c r="D157" s="3"/>
      <c r="E157" s="3" t="s">
        <v>1333</v>
      </c>
      <c r="F157" s="3" t="s">
        <v>1334</v>
      </c>
      <c r="G157" s="3" t="s">
        <v>49</v>
      </c>
      <c r="H157" s="3" t="s">
        <v>50</v>
      </c>
      <c r="I157" s="3">
        <f t="shared" si="1"/>
        <v>98</v>
      </c>
      <c r="J157" s="34">
        <v>98</v>
      </c>
      <c r="K157" s="34">
        <v>0</v>
      </c>
      <c r="L157" s="34">
        <v>0</v>
      </c>
      <c r="M157" s="3" t="s">
        <v>45</v>
      </c>
      <c r="N157" s="3">
        <v>235</v>
      </c>
      <c r="O157" s="3">
        <v>7</v>
      </c>
      <c r="P157" s="3" t="s">
        <v>1335</v>
      </c>
      <c r="Q157" s="3" t="s">
        <v>57</v>
      </c>
      <c r="R157" s="3" t="s">
        <v>57</v>
      </c>
      <c r="S157" s="3"/>
    </row>
    <row r="158" spans="1:19" s="69" customFormat="1" ht="48">
      <c r="A158" s="3" t="s">
        <v>6</v>
      </c>
      <c r="B158" s="67" t="s">
        <v>7</v>
      </c>
      <c r="C158" s="30" t="s">
        <v>8</v>
      </c>
      <c r="D158" s="3"/>
      <c r="E158" s="3" t="s">
        <v>114</v>
      </c>
      <c r="F158" s="3" t="s">
        <v>1190</v>
      </c>
      <c r="G158" s="3" t="s">
        <v>63</v>
      </c>
      <c r="H158" s="3" t="s">
        <v>115</v>
      </c>
      <c r="I158" s="3">
        <f t="shared" si="1"/>
        <v>70</v>
      </c>
      <c r="J158" s="34">
        <v>70</v>
      </c>
      <c r="K158" s="34"/>
      <c r="L158" s="34"/>
      <c r="M158" s="3" t="s">
        <v>45</v>
      </c>
      <c r="N158" s="3">
        <v>100</v>
      </c>
      <c r="O158" s="3">
        <v>15</v>
      </c>
      <c r="P158" s="3" t="s">
        <v>116</v>
      </c>
      <c r="Q158" s="3" t="s">
        <v>57</v>
      </c>
      <c r="R158" s="3" t="s">
        <v>57</v>
      </c>
      <c r="S158" s="3"/>
    </row>
    <row r="159" spans="1:19" s="69" customFormat="1" ht="48">
      <c r="A159" s="3" t="s">
        <v>6</v>
      </c>
      <c r="B159" s="67" t="s">
        <v>7</v>
      </c>
      <c r="C159" s="30" t="s">
        <v>8</v>
      </c>
      <c r="D159" s="3"/>
      <c r="E159" s="3" t="s">
        <v>117</v>
      </c>
      <c r="F159" s="3" t="s">
        <v>118</v>
      </c>
      <c r="G159" s="3" t="s">
        <v>79</v>
      </c>
      <c r="H159" s="3" t="s">
        <v>119</v>
      </c>
      <c r="I159" s="3">
        <f t="shared" si="1"/>
        <v>49.6</v>
      </c>
      <c r="J159" s="34">
        <v>49.6</v>
      </c>
      <c r="K159" s="34">
        <v>0</v>
      </c>
      <c r="L159" s="34">
        <v>0</v>
      </c>
      <c r="M159" s="3" t="s">
        <v>45</v>
      </c>
      <c r="N159" s="3">
        <v>378</v>
      </c>
      <c r="O159" s="3">
        <v>25</v>
      </c>
      <c r="P159" s="3" t="s">
        <v>120</v>
      </c>
      <c r="Q159" s="3" t="s">
        <v>57</v>
      </c>
      <c r="R159" s="3" t="s">
        <v>57</v>
      </c>
      <c r="S159" s="3"/>
    </row>
    <row r="160" spans="1:19" s="11" customFormat="1" ht="73.5" customHeight="1">
      <c r="A160" s="3" t="s">
        <v>6</v>
      </c>
      <c r="B160" s="67" t="s">
        <v>7</v>
      </c>
      <c r="C160" s="30" t="s">
        <v>8</v>
      </c>
      <c r="D160" s="18"/>
      <c r="E160" s="18" t="s">
        <v>1182</v>
      </c>
      <c r="F160" s="18" t="s">
        <v>121</v>
      </c>
      <c r="G160" s="18" t="s">
        <v>59</v>
      </c>
      <c r="H160" s="18" t="s">
        <v>122</v>
      </c>
      <c r="I160" s="3">
        <f t="shared" si="1"/>
        <v>220</v>
      </c>
      <c r="J160" s="18">
        <v>50</v>
      </c>
      <c r="K160" s="18">
        <v>0</v>
      </c>
      <c r="L160" s="18">
        <v>170</v>
      </c>
      <c r="M160" s="18" t="s">
        <v>45</v>
      </c>
      <c r="N160" s="18">
        <v>500</v>
      </c>
      <c r="O160" s="18">
        <v>19</v>
      </c>
      <c r="P160" s="18" t="s">
        <v>123</v>
      </c>
      <c r="Q160" s="3" t="s">
        <v>57</v>
      </c>
      <c r="R160" s="3" t="s">
        <v>57</v>
      </c>
      <c r="S160" s="3"/>
    </row>
    <row r="161" spans="1:19" ht="36">
      <c r="A161" s="24" t="s">
        <v>6</v>
      </c>
      <c r="B161" s="27" t="s">
        <v>7</v>
      </c>
      <c r="C161" s="6" t="s">
        <v>1336</v>
      </c>
      <c r="D161" s="24"/>
      <c r="E161" s="24" t="s">
        <v>1337</v>
      </c>
      <c r="F161" s="24" t="s">
        <v>1338</v>
      </c>
      <c r="G161" s="24" t="s">
        <v>1339</v>
      </c>
      <c r="H161" s="24" t="s">
        <v>1340</v>
      </c>
      <c r="I161" s="24">
        <v>3</v>
      </c>
      <c r="J161" s="24">
        <v>3</v>
      </c>
      <c r="K161" s="24"/>
      <c r="L161" s="24"/>
      <c r="M161" s="24" t="s">
        <v>45</v>
      </c>
      <c r="N161" s="24">
        <v>78</v>
      </c>
      <c r="O161" s="24">
        <v>5</v>
      </c>
      <c r="P161" s="24" t="s">
        <v>1341</v>
      </c>
      <c r="Q161" s="10" t="s">
        <v>57</v>
      </c>
      <c r="R161" s="10" t="s">
        <v>57</v>
      </c>
      <c r="S161" s="92"/>
    </row>
    <row r="162" spans="1:19" s="11" customFormat="1" ht="73.5" customHeight="1">
      <c r="A162" s="3" t="s">
        <v>6</v>
      </c>
      <c r="B162" s="67" t="s">
        <v>7</v>
      </c>
      <c r="C162" s="30" t="s">
        <v>8</v>
      </c>
      <c r="D162" s="3"/>
      <c r="E162" s="3" t="s">
        <v>124</v>
      </c>
      <c r="F162" s="3" t="s">
        <v>125</v>
      </c>
      <c r="G162" s="3" t="s">
        <v>65</v>
      </c>
      <c r="H162" s="3" t="s">
        <v>66</v>
      </c>
      <c r="I162" s="3">
        <f t="shared" si="1"/>
        <v>50</v>
      </c>
      <c r="J162" s="3">
        <v>0</v>
      </c>
      <c r="K162" s="3">
        <v>0</v>
      </c>
      <c r="L162" s="3">
        <v>50</v>
      </c>
      <c r="M162" s="3" t="s">
        <v>45</v>
      </c>
      <c r="N162" s="3">
        <v>30</v>
      </c>
      <c r="O162" s="3">
        <v>1</v>
      </c>
      <c r="P162" s="3" t="s">
        <v>126</v>
      </c>
      <c r="Q162" s="3" t="s">
        <v>57</v>
      </c>
      <c r="R162" s="3" t="s">
        <v>57</v>
      </c>
      <c r="S162" s="3" t="s">
        <v>48</v>
      </c>
    </row>
    <row r="163" spans="1:19" s="11" customFormat="1" ht="73.5" customHeight="1">
      <c r="A163" s="3" t="s">
        <v>6</v>
      </c>
      <c r="B163" s="67" t="s">
        <v>7</v>
      </c>
      <c r="C163" s="30" t="s">
        <v>8</v>
      </c>
      <c r="D163" s="3"/>
      <c r="E163" s="3" t="s">
        <v>127</v>
      </c>
      <c r="F163" s="3" t="s">
        <v>1342</v>
      </c>
      <c r="G163" s="3" t="s">
        <v>61</v>
      </c>
      <c r="H163" s="3" t="s">
        <v>128</v>
      </c>
      <c r="I163" s="3">
        <f t="shared" si="1"/>
        <v>50</v>
      </c>
      <c r="J163" s="3">
        <v>50</v>
      </c>
      <c r="K163" s="3">
        <v>0</v>
      </c>
      <c r="L163" s="3">
        <v>0</v>
      </c>
      <c r="M163" s="3"/>
      <c r="N163" s="3">
        <v>142</v>
      </c>
      <c r="O163" s="3">
        <v>13</v>
      </c>
      <c r="P163" s="3" t="s">
        <v>129</v>
      </c>
      <c r="Q163" s="3" t="s">
        <v>57</v>
      </c>
      <c r="R163" s="3" t="s">
        <v>57</v>
      </c>
      <c r="S163" s="3" t="s">
        <v>48</v>
      </c>
    </row>
    <row r="164" spans="1:19" s="11" customFormat="1" ht="73.5" customHeight="1">
      <c r="A164" s="3" t="s">
        <v>6</v>
      </c>
      <c r="B164" s="67" t="s">
        <v>7</v>
      </c>
      <c r="C164" s="30" t="s">
        <v>8</v>
      </c>
      <c r="D164" s="3"/>
      <c r="E164" s="3" t="s">
        <v>130</v>
      </c>
      <c r="F164" s="3" t="s">
        <v>131</v>
      </c>
      <c r="G164" s="3" t="s">
        <v>60</v>
      </c>
      <c r="H164" s="3" t="s">
        <v>132</v>
      </c>
      <c r="I164" s="3">
        <f t="shared" si="1"/>
        <v>130</v>
      </c>
      <c r="J164" s="3">
        <v>130</v>
      </c>
      <c r="K164" s="3">
        <v>0</v>
      </c>
      <c r="L164" s="3">
        <v>0</v>
      </c>
      <c r="M164" s="3" t="s">
        <v>45</v>
      </c>
      <c r="N164" s="3">
        <v>3636</v>
      </c>
      <c r="O164" s="3">
        <v>276</v>
      </c>
      <c r="P164" s="3" t="s">
        <v>133</v>
      </c>
      <c r="Q164" s="3" t="s">
        <v>1343</v>
      </c>
      <c r="R164" s="3" t="s">
        <v>1343</v>
      </c>
      <c r="S164" s="3" t="s">
        <v>48</v>
      </c>
    </row>
    <row r="165" spans="1:19" s="69" customFormat="1" ht="48">
      <c r="A165" s="3" t="s">
        <v>6</v>
      </c>
      <c r="B165" s="67" t="s">
        <v>7</v>
      </c>
      <c r="C165" s="30" t="s">
        <v>8</v>
      </c>
      <c r="D165" s="3"/>
      <c r="E165" s="3" t="s">
        <v>134</v>
      </c>
      <c r="F165" s="3" t="s">
        <v>135</v>
      </c>
      <c r="G165" s="3" t="s">
        <v>136</v>
      </c>
      <c r="H165" s="3" t="s">
        <v>137</v>
      </c>
      <c r="I165" s="3">
        <f t="shared" si="1"/>
        <v>62.5</v>
      </c>
      <c r="J165" s="34">
        <v>62.5</v>
      </c>
      <c r="K165" s="34">
        <v>0</v>
      </c>
      <c r="L165" s="34">
        <v>0</v>
      </c>
      <c r="M165" s="3" t="s">
        <v>45</v>
      </c>
      <c r="N165" s="3">
        <v>130</v>
      </c>
      <c r="O165" s="3">
        <v>5</v>
      </c>
      <c r="P165" s="3" t="s">
        <v>1344</v>
      </c>
      <c r="Q165" s="3" t="s">
        <v>57</v>
      </c>
      <c r="R165" s="3" t="s">
        <v>57</v>
      </c>
      <c r="S165" s="3"/>
    </row>
    <row r="166" spans="1:19" ht="48">
      <c r="A166" s="3" t="s">
        <v>6</v>
      </c>
      <c r="B166" s="67" t="s">
        <v>7</v>
      </c>
      <c r="C166" s="89" t="s">
        <v>1345</v>
      </c>
      <c r="D166" s="92"/>
      <c r="E166" s="24" t="s">
        <v>1262</v>
      </c>
      <c r="F166" s="24" t="s">
        <v>1263</v>
      </c>
      <c r="G166" s="24" t="s">
        <v>76</v>
      </c>
      <c r="H166" s="24" t="s">
        <v>77</v>
      </c>
      <c r="I166" s="24">
        <v>85</v>
      </c>
      <c r="J166" s="24">
        <v>85</v>
      </c>
      <c r="K166" s="91">
        <v>0</v>
      </c>
      <c r="L166" s="91">
        <v>0</v>
      </c>
      <c r="M166" s="24" t="s">
        <v>560</v>
      </c>
      <c r="N166" s="24">
        <v>30</v>
      </c>
      <c r="O166" s="24">
        <v>30</v>
      </c>
      <c r="P166" s="24" t="s">
        <v>1264</v>
      </c>
      <c r="Q166" s="24" t="s">
        <v>76</v>
      </c>
      <c r="R166" s="24" t="s">
        <v>562</v>
      </c>
      <c r="S166" s="92"/>
    </row>
    <row r="167" spans="1:19" ht="32.25" customHeight="1">
      <c r="A167" s="3" t="s">
        <v>6</v>
      </c>
      <c r="B167" s="67" t="s">
        <v>7</v>
      </c>
      <c r="C167" s="30" t="s">
        <v>1346</v>
      </c>
      <c r="D167" s="3"/>
      <c r="E167" s="3" t="s">
        <v>1347</v>
      </c>
      <c r="F167" s="3" t="s">
        <v>1348</v>
      </c>
      <c r="G167" s="3" t="s">
        <v>54</v>
      </c>
      <c r="H167" s="3" t="s">
        <v>171</v>
      </c>
      <c r="I167" s="92">
        <f>J167+K167+L167</f>
        <v>70</v>
      </c>
      <c r="J167" s="3">
        <v>50</v>
      </c>
      <c r="K167" s="3">
        <v>0</v>
      </c>
      <c r="L167" s="3">
        <v>20</v>
      </c>
      <c r="M167" s="3" t="s">
        <v>45</v>
      </c>
      <c r="N167" s="3">
        <v>850</v>
      </c>
      <c r="O167" s="3">
        <v>23</v>
      </c>
      <c r="P167" s="3" t="s">
        <v>1349</v>
      </c>
      <c r="Q167" s="3" t="s">
        <v>57</v>
      </c>
      <c r="R167" s="3" t="s">
        <v>57</v>
      </c>
      <c r="S167" s="92"/>
    </row>
    <row r="168" spans="1:19" ht="81">
      <c r="A168" s="87" t="s">
        <v>6</v>
      </c>
      <c r="B168" s="87" t="s">
        <v>7</v>
      </c>
      <c r="C168" s="87" t="s">
        <v>9</v>
      </c>
      <c r="D168" s="90"/>
      <c r="E168" s="87" t="s">
        <v>1226</v>
      </c>
      <c r="F168" s="87" t="s">
        <v>1227</v>
      </c>
      <c r="G168" s="87" t="s">
        <v>65</v>
      </c>
      <c r="H168" s="87" t="s">
        <v>1228</v>
      </c>
      <c r="I168" s="87">
        <v>30</v>
      </c>
      <c r="J168" s="87">
        <v>30</v>
      </c>
      <c r="K168" s="94"/>
      <c r="L168" s="94"/>
      <c r="M168" s="87" t="s">
        <v>45</v>
      </c>
      <c r="N168" s="87">
        <v>285</v>
      </c>
      <c r="O168" s="87">
        <v>21</v>
      </c>
      <c r="P168" s="87" t="s">
        <v>1229</v>
      </c>
      <c r="Q168" s="88" t="s">
        <v>1230</v>
      </c>
      <c r="R168" s="88" t="s">
        <v>704</v>
      </c>
      <c r="S168" s="92"/>
    </row>
    <row r="169" spans="1:19" ht="67.5">
      <c r="A169" s="87" t="s">
        <v>6</v>
      </c>
      <c r="B169" s="89" t="s">
        <v>7</v>
      </c>
      <c r="C169" s="87" t="s">
        <v>8</v>
      </c>
      <c r="D169" s="90"/>
      <c r="E169" s="87" t="s">
        <v>708</v>
      </c>
      <c r="F169" s="87" t="s">
        <v>1231</v>
      </c>
      <c r="G169" s="87" t="s">
        <v>49</v>
      </c>
      <c r="H169" s="87" t="s">
        <v>50</v>
      </c>
      <c r="I169" s="87">
        <v>30</v>
      </c>
      <c r="J169" s="87">
        <v>30</v>
      </c>
      <c r="K169" s="94"/>
      <c r="L169" s="94"/>
      <c r="M169" s="87" t="s">
        <v>45</v>
      </c>
      <c r="N169" s="87">
        <v>286</v>
      </c>
      <c r="O169" s="87">
        <v>35</v>
      </c>
      <c r="P169" s="87" t="s">
        <v>1232</v>
      </c>
      <c r="Q169" s="88" t="s">
        <v>49</v>
      </c>
      <c r="R169" s="88" t="s">
        <v>704</v>
      </c>
      <c r="S169" s="92"/>
    </row>
    <row r="170" spans="1:19" ht="67.5">
      <c r="A170" s="87" t="s">
        <v>6</v>
      </c>
      <c r="B170" s="89" t="s">
        <v>7</v>
      </c>
      <c r="C170" s="87" t="s">
        <v>8</v>
      </c>
      <c r="D170" s="90"/>
      <c r="E170" s="87" t="s">
        <v>1233</v>
      </c>
      <c r="F170" s="87" t="s">
        <v>1234</v>
      </c>
      <c r="G170" s="87" t="s">
        <v>64</v>
      </c>
      <c r="H170" s="87" t="s">
        <v>1235</v>
      </c>
      <c r="I170" s="87">
        <v>10</v>
      </c>
      <c r="J170" s="87">
        <v>10</v>
      </c>
      <c r="K170" s="94"/>
      <c r="L170" s="94"/>
      <c r="M170" s="87" t="s">
        <v>45</v>
      </c>
      <c r="N170" s="87">
        <v>415</v>
      </c>
      <c r="O170" s="87">
        <v>36</v>
      </c>
      <c r="P170" s="87" t="s">
        <v>1236</v>
      </c>
      <c r="Q170" s="88" t="s">
        <v>1237</v>
      </c>
      <c r="R170" s="88" t="s">
        <v>704</v>
      </c>
      <c r="S170" s="92"/>
    </row>
    <row r="171" spans="1:19" s="11" customFormat="1" ht="73.5" customHeight="1">
      <c r="A171" s="3" t="s">
        <v>6</v>
      </c>
      <c r="B171" s="67" t="s">
        <v>7</v>
      </c>
      <c r="C171" s="30" t="s">
        <v>9</v>
      </c>
      <c r="D171" s="3"/>
      <c r="E171" s="3" t="s">
        <v>149</v>
      </c>
      <c r="F171" s="3" t="s">
        <v>150</v>
      </c>
      <c r="G171" s="3" t="s">
        <v>60</v>
      </c>
      <c r="H171" s="3" t="s">
        <v>132</v>
      </c>
      <c r="I171" s="3">
        <f t="shared" si="1"/>
        <v>232.5</v>
      </c>
      <c r="J171" s="3">
        <v>170</v>
      </c>
      <c r="K171" s="3">
        <v>0</v>
      </c>
      <c r="L171" s="3">
        <v>62.5</v>
      </c>
      <c r="M171" s="3" t="s">
        <v>45</v>
      </c>
      <c r="N171" s="3">
        <v>373</v>
      </c>
      <c r="O171" s="3">
        <v>30</v>
      </c>
      <c r="P171" s="3" t="s">
        <v>151</v>
      </c>
      <c r="Q171" s="3" t="s">
        <v>57</v>
      </c>
      <c r="R171" s="3" t="s">
        <v>57</v>
      </c>
      <c r="S171" s="3" t="s">
        <v>48</v>
      </c>
    </row>
    <row r="172" spans="1:19" s="69" customFormat="1" ht="36">
      <c r="A172" s="3" t="s">
        <v>6</v>
      </c>
      <c r="B172" s="67" t="s">
        <v>7</v>
      </c>
      <c r="C172" s="30" t="s">
        <v>9</v>
      </c>
      <c r="D172" s="3"/>
      <c r="E172" s="3" t="s">
        <v>152</v>
      </c>
      <c r="F172" s="3" t="s">
        <v>153</v>
      </c>
      <c r="G172" s="3" t="s">
        <v>74</v>
      </c>
      <c r="H172" s="3" t="s">
        <v>154</v>
      </c>
      <c r="I172" s="3">
        <f t="shared" si="1"/>
        <v>48</v>
      </c>
      <c r="J172" s="34">
        <v>48</v>
      </c>
      <c r="K172" s="34">
        <v>0</v>
      </c>
      <c r="L172" s="34">
        <v>0</v>
      </c>
      <c r="M172" s="3" t="s">
        <v>45</v>
      </c>
      <c r="N172" s="3">
        <v>1533</v>
      </c>
      <c r="O172" s="3">
        <v>33</v>
      </c>
      <c r="P172" s="3" t="s">
        <v>155</v>
      </c>
      <c r="Q172" s="3" t="s">
        <v>57</v>
      </c>
      <c r="R172" s="3" t="s">
        <v>57</v>
      </c>
      <c r="S172" s="3"/>
    </row>
    <row r="173" spans="1:19" s="69" customFormat="1" ht="36">
      <c r="A173" s="3" t="s">
        <v>6</v>
      </c>
      <c r="B173" s="67" t="s">
        <v>7</v>
      </c>
      <c r="C173" s="30" t="s">
        <v>9</v>
      </c>
      <c r="D173" s="3"/>
      <c r="E173" s="3" t="s">
        <v>156</v>
      </c>
      <c r="F173" s="3" t="s">
        <v>157</v>
      </c>
      <c r="G173" s="3" t="s">
        <v>158</v>
      </c>
      <c r="H173" s="3" t="s">
        <v>159</v>
      </c>
      <c r="I173" s="3">
        <f t="shared" si="1"/>
        <v>22</v>
      </c>
      <c r="J173" s="34">
        <v>22</v>
      </c>
      <c r="K173" s="34">
        <v>0</v>
      </c>
      <c r="L173" s="34">
        <v>0</v>
      </c>
      <c r="M173" s="3" t="s">
        <v>45</v>
      </c>
      <c r="N173" s="3">
        <v>406</v>
      </c>
      <c r="O173" s="3">
        <v>30</v>
      </c>
      <c r="P173" s="3" t="s">
        <v>160</v>
      </c>
      <c r="Q173" s="3" t="s">
        <v>57</v>
      </c>
      <c r="R173" s="3" t="s">
        <v>57</v>
      </c>
      <c r="S173" s="3"/>
    </row>
    <row r="174" spans="1:19" s="37" customFormat="1" ht="69.75" customHeight="1">
      <c r="A174" s="3" t="s">
        <v>6</v>
      </c>
      <c r="B174" s="67" t="s">
        <v>7</v>
      </c>
      <c r="C174" s="30" t="s">
        <v>9</v>
      </c>
      <c r="D174" s="3"/>
      <c r="E174" s="3" t="s">
        <v>161</v>
      </c>
      <c r="F174" s="3" t="s">
        <v>162</v>
      </c>
      <c r="G174" s="3" t="s">
        <v>76</v>
      </c>
      <c r="H174" s="3" t="s">
        <v>163</v>
      </c>
      <c r="I174" s="3">
        <f t="shared" si="1"/>
        <v>14.6</v>
      </c>
      <c r="J174" s="3">
        <v>14.6</v>
      </c>
      <c r="K174" s="3"/>
      <c r="L174" s="3"/>
      <c r="M174" s="3" t="s">
        <v>45</v>
      </c>
      <c r="N174" s="3">
        <v>2304</v>
      </c>
      <c r="O174" s="3">
        <v>249</v>
      </c>
      <c r="P174" s="3" t="s">
        <v>164</v>
      </c>
      <c r="Q174" s="3" t="s">
        <v>57</v>
      </c>
      <c r="R174" s="3" t="s">
        <v>57</v>
      </c>
      <c r="S174" s="16"/>
    </row>
    <row r="175" spans="1:19" s="69" customFormat="1" ht="36">
      <c r="A175" s="3" t="s">
        <v>6</v>
      </c>
      <c r="B175" s="67" t="s">
        <v>7</v>
      </c>
      <c r="C175" s="30" t="s">
        <v>9</v>
      </c>
      <c r="D175" s="38"/>
      <c r="E175" s="38" t="s">
        <v>165</v>
      </c>
      <c r="F175" s="18" t="s">
        <v>166</v>
      </c>
      <c r="G175" s="18" t="s">
        <v>70</v>
      </c>
      <c r="H175" s="3" t="s">
        <v>142</v>
      </c>
      <c r="I175" s="3">
        <f t="shared" si="1"/>
        <v>14</v>
      </c>
      <c r="J175" s="18">
        <v>14</v>
      </c>
      <c r="K175" s="18">
        <v>0</v>
      </c>
      <c r="L175" s="3"/>
      <c r="M175" s="3" t="s">
        <v>45</v>
      </c>
      <c r="N175" s="3">
        <v>285</v>
      </c>
      <c r="O175" s="3">
        <v>13</v>
      </c>
      <c r="P175" s="18" t="s">
        <v>1183</v>
      </c>
      <c r="Q175" s="3" t="s">
        <v>57</v>
      </c>
      <c r="R175" s="3" t="s">
        <v>57</v>
      </c>
      <c r="S175" s="3"/>
    </row>
    <row r="176" spans="1:19" s="69" customFormat="1" ht="36">
      <c r="A176" s="3" t="s">
        <v>6</v>
      </c>
      <c r="B176" s="3" t="s">
        <v>10</v>
      </c>
      <c r="C176" s="30" t="s">
        <v>11</v>
      </c>
      <c r="D176" s="3"/>
      <c r="E176" s="3" t="s">
        <v>167</v>
      </c>
      <c r="F176" s="3" t="s">
        <v>168</v>
      </c>
      <c r="G176" s="3" t="s">
        <v>79</v>
      </c>
      <c r="H176" s="3" t="s">
        <v>119</v>
      </c>
      <c r="I176" s="3">
        <f t="shared" si="1"/>
        <v>15</v>
      </c>
      <c r="J176" s="34">
        <v>15</v>
      </c>
      <c r="K176" s="34">
        <v>0</v>
      </c>
      <c r="L176" s="34">
        <v>0</v>
      </c>
      <c r="M176" s="3" t="s">
        <v>45</v>
      </c>
      <c r="N176" s="3">
        <v>378</v>
      </c>
      <c r="O176" s="3">
        <v>25</v>
      </c>
      <c r="P176" s="3" t="s">
        <v>120</v>
      </c>
      <c r="Q176" s="3" t="s">
        <v>57</v>
      </c>
      <c r="R176" s="3" t="s">
        <v>57</v>
      </c>
      <c r="S176" s="3"/>
    </row>
    <row r="177" spans="1:19" s="69" customFormat="1" ht="61.5" customHeight="1">
      <c r="A177" s="3" t="s">
        <v>6</v>
      </c>
      <c r="B177" s="3" t="s">
        <v>10</v>
      </c>
      <c r="C177" s="30" t="s">
        <v>12</v>
      </c>
      <c r="D177" s="3"/>
      <c r="E177" s="3" t="s">
        <v>169</v>
      </c>
      <c r="F177" s="3" t="s">
        <v>170</v>
      </c>
      <c r="G177" s="3" t="s">
        <v>54</v>
      </c>
      <c r="H177" s="3" t="s">
        <v>171</v>
      </c>
      <c r="I177" s="3">
        <f t="shared" si="1"/>
        <v>100</v>
      </c>
      <c r="J177" s="3">
        <v>50</v>
      </c>
      <c r="K177" s="3">
        <v>0</v>
      </c>
      <c r="L177" s="3">
        <v>50</v>
      </c>
      <c r="M177" s="3" t="s">
        <v>45</v>
      </c>
      <c r="N177" s="3">
        <v>850</v>
      </c>
      <c r="O177" s="3">
        <v>23</v>
      </c>
      <c r="P177" s="3" t="s">
        <v>172</v>
      </c>
      <c r="Q177" s="3" t="s">
        <v>57</v>
      </c>
      <c r="R177" s="3" t="s">
        <v>57</v>
      </c>
      <c r="S177" s="3" t="s">
        <v>48</v>
      </c>
    </row>
    <row r="178" spans="1:19" s="11" customFormat="1" ht="48">
      <c r="A178" s="3" t="s">
        <v>6</v>
      </c>
      <c r="B178" s="3" t="s">
        <v>10</v>
      </c>
      <c r="C178" s="30" t="s">
        <v>12</v>
      </c>
      <c r="D178" s="3"/>
      <c r="E178" s="3" t="s">
        <v>173</v>
      </c>
      <c r="F178" s="3" t="s">
        <v>174</v>
      </c>
      <c r="G178" s="3" t="s">
        <v>68</v>
      </c>
      <c r="H178" s="3" t="s">
        <v>102</v>
      </c>
      <c r="I178" s="3">
        <f t="shared" si="1"/>
        <v>265.67</v>
      </c>
      <c r="J178" s="33"/>
      <c r="K178" s="3"/>
      <c r="L178" s="3">
        <v>265.67</v>
      </c>
      <c r="M178" s="3" t="s">
        <v>45</v>
      </c>
      <c r="N178" s="3">
        <v>1227</v>
      </c>
      <c r="O178" s="3">
        <v>60</v>
      </c>
      <c r="P178" s="3" t="s">
        <v>175</v>
      </c>
      <c r="Q178" s="3" t="s">
        <v>57</v>
      </c>
      <c r="R178" s="3" t="s">
        <v>57</v>
      </c>
      <c r="S178" s="3" t="s">
        <v>48</v>
      </c>
    </row>
    <row r="179" spans="1:19" s="129" customFormat="1" ht="36">
      <c r="A179" s="3" t="s">
        <v>6</v>
      </c>
      <c r="B179" s="3" t="s">
        <v>10</v>
      </c>
      <c r="C179" s="3" t="s">
        <v>1350</v>
      </c>
      <c r="D179" s="128"/>
      <c r="E179" s="24" t="s">
        <v>1271</v>
      </c>
      <c r="F179" s="24" t="s">
        <v>1351</v>
      </c>
      <c r="G179" s="24" t="s">
        <v>698</v>
      </c>
      <c r="H179" s="24" t="s">
        <v>571</v>
      </c>
      <c r="I179" s="24">
        <v>95</v>
      </c>
      <c r="J179" s="24">
        <v>95</v>
      </c>
      <c r="K179" s="128">
        <v>0</v>
      </c>
      <c r="L179" s="128">
        <v>0</v>
      </c>
      <c r="M179" s="24" t="s">
        <v>560</v>
      </c>
      <c r="N179" s="24">
        <v>1100</v>
      </c>
      <c r="O179" s="24">
        <v>1100</v>
      </c>
      <c r="P179" s="24" t="s">
        <v>1272</v>
      </c>
      <c r="Q179" s="24" t="s">
        <v>698</v>
      </c>
      <c r="R179" s="24" t="s">
        <v>562</v>
      </c>
      <c r="S179" s="128"/>
    </row>
    <row r="180" spans="1:19" s="129" customFormat="1" ht="36">
      <c r="A180" s="3" t="s">
        <v>6</v>
      </c>
      <c r="B180" s="3" t="s">
        <v>10</v>
      </c>
      <c r="C180" s="3" t="s">
        <v>1287</v>
      </c>
      <c r="D180" s="128"/>
      <c r="E180" s="24" t="s">
        <v>1288</v>
      </c>
      <c r="F180" s="24" t="s">
        <v>1289</v>
      </c>
      <c r="G180" s="24" t="s">
        <v>698</v>
      </c>
      <c r="H180" s="24" t="s">
        <v>571</v>
      </c>
      <c r="I180" s="24">
        <v>95</v>
      </c>
      <c r="J180" s="24">
        <v>95</v>
      </c>
      <c r="K180" s="128">
        <v>0</v>
      </c>
      <c r="L180" s="128">
        <v>0</v>
      </c>
      <c r="M180" s="24" t="s">
        <v>560</v>
      </c>
      <c r="N180" s="24">
        <v>1100</v>
      </c>
      <c r="O180" s="24">
        <v>1100</v>
      </c>
      <c r="P180" s="24" t="s">
        <v>1272</v>
      </c>
      <c r="Q180" s="24" t="s">
        <v>698</v>
      </c>
      <c r="R180" s="24" t="s">
        <v>562</v>
      </c>
      <c r="S180" s="128"/>
    </row>
    <row r="181" spans="1:19" s="129" customFormat="1" ht="48">
      <c r="A181" s="3" t="s">
        <v>6</v>
      </c>
      <c r="B181" s="3" t="s">
        <v>10</v>
      </c>
      <c r="C181" s="3" t="s">
        <v>1287</v>
      </c>
      <c r="D181" s="128"/>
      <c r="E181" s="24" t="s">
        <v>1281</v>
      </c>
      <c r="F181" s="24" t="s">
        <v>1282</v>
      </c>
      <c r="G181" s="24" t="s">
        <v>68</v>
      </c>
      <c r="H181" s="24" t="s">
        <v>656</v>
      </c>
      <c r="I181" s="24">
        <v>90</v>
      </c>
      <c r="J181" s="24">
        <v>90</v>
      </c>
      <c r="K181" s="128">
        <v>0</v>
      </c>
      <c r="L181" s="128">
        <v>0</v>
      </c>
      <c r="M181" s="24" t="s">
        <v>560</v>
      </c>
      <c r="N181" s="24">
        <v>161</v>
      </c>
      <c r="O181" s="24">
        <v>590</v>
      </c>
      <c r="P181" s="24" t="s">
        <v>1283</v>
      </c>
      <c r="Q181" s="24" t="s">
        <v>68</v>
      </c>
      <c r="R181" s="24" t="s">
        <v>562</v>
      </c>
      <c r="S181" s="128"/>
    </row>
    <row r="182" spans="1:19" s="69" customFormat="1" ht="36">
      <c r="A182" s="32" t="s">
        <v>6</v>
      </c>
      <c r="B182" s="67" t="s">
        <v>15</v>
      </c>
      <c r="C182" s="39" t="s">
        <v>16</v>
      </c>
      <c r="D182" s="32"/>
      <c r="E182" s="3" t="s">
        <v>176</v>
      </c>
      <c r="F182" s="3" t="s">
        <v>177</v>
      </c>
      <c r="G182" s="3" t="s">
        <v>81</v>
      </c>
      <c r="H182" s="3" t="s">
        <v>81</v>
      </c>
      <c r="I182" s="3">
        <f t="shared" si="1"/>
        <v>100</v>
      </c>
      <c r="J182" s="34">
        <v>100</v>
      </c>
      <c r="K182" s="34">
        <v>0</v>
      </c>
      <c r="L182" s="34">
        <v>0</v>
      </c>
      <c r="M182" s="3" t="s">
        <v>45</v>
      </c>
      <c r="N182" s="3">
        <v>300</v>
      </c>
      <c r="O182" s="3">
        <v>300</v>
      </c>
      <c r="P182" s="3" t="s">
        <v>178</v>
      </c>
      <c r="Q182" s="3" t="s">
        <v>57</v>
      </c>
      <c r="R182" s="3" t="s">
        <v>57</v>
      </c>
      <c r="S182" s="3"/>
    </row>
    <row r="183" spans="1:19" s="69" customFormat="1" ht="36">
      <c r="A183" s="32" t="s">
        <v>6</v>
      </c>
      <c r="B183" s="67" t="s">
        <v>15</v>
      </c>
      <c r="C183" s="39" t="s">
        <v>16</v>
      </c>
      <c r="D183" s="32"/>
      <c r="E183" s="3" t="s">
        <v>179</v>
      </c>
      <c r="F183" s="3" t="s">
        <v>180</v>
      </c>
      <c r="G183" s="3" t="s">
        <v>181</v>
      </c>
      <c r="H183" s="3" t="s">
        <v>182</v>
      </c>
      <c r="I183" s="3">
        <f t="shared" si="1"/>
        <v>15</v>
      </c>
      <c r="J183" s="34">
        <v>15</v>
      </c>
      <c r="K183" s="34">
        <v>0</v>
      </c>
      <c r="L183" s="34">
        <v>0</v>
      </c>
      <c r="M183" s="3" t="s">
        <v>45</v>
      </c>
      <c r="N183" s="3">
        <v>200</v>
      </c>
      <c r="O183" s="3">
        <v>200</v>
      </c>
      <c r="P183" s="3" t="s">
        <v>183</v>
      </c>
      <c r="Q183" s="3" t="s">
        <v>57</v>
      </c>
      <c r="R183" s="3" t="s">
        <v>57</v>
      </c>
      <c r="S183" s="3"/>
    </row>
    <row r="184" spans="1:19" s="69" customFormat="1" ht="48">
      <c r="A184" s="3" t="s">
        <v>6</v>
      </c>
      <c r="B184" s="3" t="s">
        <v>13</v>
      </c>
      <c r="C184" s="30" t="s">
        <v>14</v>
      </c>
      <c r="D184" s="3"/>
      <c r="E184" s="3" t="s">
        <v>184</v>
      </c>
      <c r="F184" s="3" t="s">
        <v>1352</v>
      </c>
      <c r="G184" s="3" t="s">
        <v>59</v>
      </c>
      <c r="H184" s="3" t="s">
        <v>185</v>
      </c>
      <c r="I184" s="3">
        <f t="shared" si="1"/>
        <v>51.2</v>
      </c>
      <c r="J184" s="3">
        <v>50</v>
      </c>
      <c r="K184" s="3"/>
      <c r="L184" s="3">
        <v>1.2</v>
      </c>
      <c r="M184" s="3" t="s">
        <v>45</v>
      </c>
      <c r="N184" s="3">
        <v>300</v>
      </c>
      <c r="O184" s="3">
        <v>8</v>
      </c>
      <c r="P184" s="3" t="s">
        <v>186</v>
      </c>
      <c r="Q184" s="3" t="s">
        <v>57</v>
      </c>
      <c r="R184" s="3" t="s">
        <v>57</v>
      </c>
      <c r="S184" s="3" t="s">
        <v>48</v>
      </c>
    </row>
    <row r="185" spans="1:19" s="69" customFormat="1" ht="48">
      <c r="A185" s="3" t="s">
        <v>6</v>
      </c>
      <c r="B185" s="3" t="s">
        <v>13</v>
      </c>
      <c r="C185" s="30" t="s">
        <v>14</v>
      </c>
      <c r="E185" s="3" t="s">
        <v>138</v>
      </c>
      <c r="F185" s="3" t="s">
        <v>187</v>
      </c>
      <c r="G185" s="3" t="s">
        <v>44</v>
      </c>
      <c r="H185" s="3" t="s">
        <v>75</v>
      </c>
      <c r="I185" s="3">
        <f t="shared" si="1"/>
        <v>10</v>
      </c>
      <c r="J185" s="33">
        <v>10</v>
      </c>
      <c r="K185" s="33"/>
      <c r="L185" s="33"/>
      <c r="M185" s="3" t="s">
        <v>45</v>
      </c>
      <c r="N185" s="3">
        <v>100</v>
      </c>
      <c r="O185" s="3">
        <v>12</v>
      </c>
      <c r="P185" s="3" t="s">
        <v>139</v>
      </c>
      <c r="Q185" s="3" t="s">
        <v>57</v>
      </c>
      <c r="R185" s="3" t="s">
        <v>57</v>
      </c>
      <c r="S185" s="3"/>
    </row>
    <row r="186" spans="1:19" s="69" customFormat="1" ht="36">
      <c r="A186" s="3" t="s">
        <v>6</v>
      </c>
      <c r="B186" s="3" t="s">
        <v>13</v>
      </c>
      <c r="C186" s="30" t="s">
        <v>14</v>
      </c>
      <c r="D186" s="3"/>
      <c r="E186" s="3" t="s">
        <v>188</v>
      </c>
      <c r="F186" s="3" t="s">
        <v>189</v>
      </c>
      <c r="G186" s="3" t="s">
        <v>63</v>
      </c>
      <c r="H186" s="3" t="s">
        <v>190</v>
      </c>
      <c r="I186" s="3">
        <f t="shared" si="1"/>
        <v>100</v>
      </c>
      <c r="J186" s="34">
        <v>50</v>
      </c>
      <c r="K186" s="34">
        <v>0</v>
      </c>
      <c r="L186" s="34">
        <v>50</v>
      </c>
      <c r="M186" s="3" t="s">
        <v>45</v>
      </c>
      <c r="N186" s="3">
        <v>189</v>
      </c>
      <c r="O186" s="3">
        <v>5</v>
      </c>
      <c r="P186" s="3" t="s">
        <v>191</v>
      </c>
      <c r="Q186" s="3" t="s">
        <v>57</v>
      </c>
      <c r="R186" s="3" t="s">
        <v>57</v>
      </c>
      <c r="S186" s="3" t="s">
        <v>48</v>
      </c>
    </row>
    <row r="187" spans="1:19" s="69" customFormat="1" ht="45" customHeight="1">
      <c r="A187" s="3" t="s">
        <v>6</v>
      </c>
      <c r="B187" s="3" t="s">
        <v>13</v>
      </c>
      <c r="C187" s="30" t="s">
        <v>14</v>
      </c>
      <c r="D187" s="3"/>
      <c r="E187" s="3" t="s">
        <v>192</v>
      </c>
      <c r="F187" s="3" t="s">
        <v>193</v>
      </c>
      <c r="G187" s="3" t="s">
        <v>145</v>
      </c>
      <c r="H187" s="3" t="s">
        <v>194</v>
      </c>
      <c r="I187" s="3">
        <f t="shared" si="1"/>
        <v>10</v>
      </c>
      <c r="J187" s="34">
        <v>10</v>
      </c>
      <c r="K187" s="34">
        <v>0</v>
      </c>
      <c r="L187" s="34">
        <v>0</v>
      </c>
      <c r="M187" s="3" t="s">
        <v>45</v>
      </c>
      <c r="N187" s="3">
        <v>46</v>
      </c>
      <c r="O187" s="3">
        <v>5</v>
      </c>
      <c r="P187" s="3" t="s">
        <v>195</v>
      </c>
      <c r="Q187" s="3" t="s">
        <v>57</v>
      </c>
      <c r="R187" s="3" t="s">
        <v>57</v>
      </c>
      <c r="S187" s="3"/>
    </row>
    <row r="188" spans="1:19" s="69" customFormat="1" ht="36">
      <c r="A188" s="3" t="s">
        <v>6</v>
      </c>
      <c r="B188" s="3" t="s">
        <v>13</v>
      </c>
      <c r="C188" s="30" t="s">
        <v>14</v>
      </c>
      <c r="D188" s="3"/>
      <c r="E188" s="40" t="s">
        <v>196</v>
      </c>
      <c r="F188" s="40" t="s">
        <v>197</v>
      </c>
      <c r="G188" s="41" t="s">
        <v>60</v>
      </c>
      <c r="H188" s="42" t="s">
        <v>198</v>
      </c>
      <c r="I188" s="3">
        <f t="shared" si="1"/>
        <v>20</v>
      </c>
      <c r="J188" s="43">
        <v>20</v>
      </c>
      <c r="K188" s="43">
        <v>0</v>
      </c>
      <c r="L188" s="44">
        <v>0</v>
      </c>
      <c r="M188" s="3" t="s">
        <v>45</v>
      </c>
      <c r="N188" s="45">
        <v>452</v>
      </c>
      <c r="O188" s="46">
        <v>36</v>
      </c>
      <c r="P188" s="3" t="s">
        <v>199</v>
      </c>
      <c r="Q188" s="3" t="s">
        <v>57</v>
      </c>
      <c r="R188" s="3" t="s">
        <v>57</v>
      </c>
      <c r="S188" s="3"/>
    </row>
    <row r="189" spans="1:19" s="69" customFormat="1" ht="57" customHeight="1">
      <c r="A189" s="3" t="s">
        <v>6</v>
      </c>
      <c r="B189" s="3" t="s">
        <v>13</v>
      </c>
      <c r="C189" s="30" t="s">
        <v>14</v>
      </c>
      <c r="D189" s="3"/>
      <c r="E189" s="3" t="s">
        <v>201</v>
      </c>
      <c r="F189" s="3" t="s">
        <v>202</v>
      </c>
      <c r="G189" s="3" t="s">
        <v>46</v>
      </c>
      <c r="H189" s="3" t="s">
        <v>203</v>
      </c>
      <c r="I189" s="3">
        <f t="shared" si="1"/>
        <v>14</v>
      </c>
      <c r="J189" s="34">
        <v>14</v>
      </c>
      <c r="K189" s="34">
        <v>0</v>
      </c>
      <c r="L189" s="34">
        <v>0</v>
      </c>
      <c r="M189" s="3" t="s">
        <v>45</v>
      </c>
      <c r="N189" s="3">
        <v>482</v>
      </c>
      <c r="O189" s="3">
        <v>5</v>
      </c>
      <c r="P189" s="3" t="s">
        <v>204</v>
      </c>
      <c r="Q189" s="3" t="s">
        <v>57</v>
      </c>
      <c r="R189" s="3" t="s">
        <v>57</v>
      </c>
      <c r="S189" s="3" t="s">
        <v>48</v>
      </c>
    </row>
    <row r="190" spans="1:19" s="69" customFormat="1" ht="48">
      <c r="A190" s="3" t="s">
        <v>6</v>
      </c>
      <c r="B190" s="3" t="s">
        <v>13</v>
      </c>
      <c r="C190" s="30" t="s">
        <v>14</v>
      </c>
      <c r="D190" s="3"/>
      <c r="E190" s="3" t="s">
        <v>205</v>
      </c>
      <c r="F190" s="3" t="s">
        <v>206</v>
      </c>
      <c r="G190" s="3" t="s">
        <v>68</v>
      </c>
      <c r="H190" s="3" t="s">
        <v>207</v>
      </c>
      <c r="I190" s="3">
        <f t="shared" si="1"/>
        <v>100</v>
      </c>
      <c r="J190" s="34">
        <v>50</v>
      </c>
      <c r="K190" s="34">
        <v>0</v>
      </c>
      <c r="L190" s="34">
        <v>50</v>
      </c>
      <c r="M190" s="3" t="s">
        <v>45</v>
      </c>
      <c r="N190" s="3">
        <v>1518</v>
      </c>
      <c r="O190" s="3">
        <v>17</v>
      </c>
      <c r="P190" s="3" t="s">
        <v>208</v>
      </c>
      <c r="Q190" s="3" t="s">
        <v>57</v>
      </c>
      <c r="R190" s="3" t="s">
        <v>57</v>
      </c>
      <c r="S190" s="3" t="s">
        <v>48</v>
      </c>
    </row>
    <row r="191" spans="1:19" s="69" customFormat="1" ht="58.5" customHeight="1">
      <c r="A191" s="3" t="s">
        <v>6</v>
      </c>
      <c r="B191" s="3" t="s">
        <v>13</v>
      </c>
      <c r="C191" s="30" t="s">
        <v>14</v>
      </c>
      <c r="D191" s="3"/>
      <c r="E191" s="3" t="s">
        <v>1353</v>
      </c>
      <c r="F191" s="3" t="s">
        <v>1354</v>
      </c>
      <c r="G191" s="3" t="s">
        <v>65</v>
      </c>
      <c r="H191" s="3" t="s">
        <v>209</v>
      </c>
      <c r="I191" s="3">
        <f t="shared" si="1"/>
        <v>65</v>
      </c>
      <c r="J191" s="34">
        <v>65</v>
      </c>
      <c r="K191" s="34">
        <v>0</v>
      </c>
      <c r="L191" s="34">
        <v>0</v>
      </c>
      <c r="M191" s="3" t="s">
        <v>45</v>
      </c>
      <c r="N191" s="3">
        <v>125</v>
      </c>
      <c r="O191" s="3">
        <v>10</v>
      </c>
      <c r="P191" s="3" t="s">
        <v>210</v>
      </c>
      <c r="Q191" s="3" t="s">
        <v>57</v>
      </c>
      <c r="R191" s="3" t="s">
        <v>57</v>
      </c>
      <c r="S191" s="3"/>
    </row>
    <row r="192" spans="1:19" s="69" customFormat="1" ht="36">
      <c r="A192" s="3" t="s">
        <v>6</v>
      </c>
      <c r="B192" s="3" t="s">
        <v>13</v>
      </c>
      <c r="C192" s="30" t="s">
        <v>14</v>
      </c>
      <c r="D192" s="3"/>
      <c r="E192" s="3" t="s">
        <v>1355</v>
      </c>
      <c r="F192" s="3" t="s">
        <v>1356</v>
      </c>
      <c r="G192" s="3" t="s">
        <v>145</v>
      </c>
      <c r="H192" s="3" t="s">
        <v>211</v>
      </c>
      <c r="I192" s="3">
        <f t="shared" si="1"/>
        <v>30</v>
      </c>
      <c r="J192" s="34">
        <v>30</v>
      </c>
      <c r="K192" s="34">
        <v>0</v>
      </c>
      <c r="L192" s="34">
        <v>0</v>
      </c>
      <c r="M192" s="3" t="s">
        <v>45</v>
      </c>
      <c r="N192" s="3">
        <v>37</v>
      </c>
      <c r="O192" s="3">
        <v>12</v>
      </c>
      <c r="P192" s="3" t="s">
        <v>1357</v>
      </c>
      <c r="Q192" s="3" t="s">
        <v>57</v>
      </c>
      <c r="R192" s="3" t="s">
        <v>57</v>
      </c>
      <c r="S192" s="3"/>
    </row>
    <row r="193" spans="1:19" s="69" customFormat="1" ht="48">
      <c r="A193" s="3" t="s">
        <v>6</v>
      </c>
      <c r="B193" s="3" t="s">
        <v>13</v>
      </c>
      <c r="C193" s="30" t="s">
        <v>14</v>
      </c>
      <c r="D193" s="3"/>
      <c r="E193" s="3" t="s">
        <v>212</v>
      </c>
      <c r="F193" s="3" t="s">
        <v>213</v>
      </c>
      <c r="G193" s="3" t="s">
        <v>145</v>
      </c>
      <c r="H193" s="3" t="s">
        <v>214</v>
      </c>
      <c r="I193" s="3">
        <f t="shared" si="1"/>
        <v>32</v>
      </c>
      <c r="J193" s="34">
        <v>32</v>
      </c>
      <c r="K193" s="34">
        <v>0</v>
      </c>
      <c r="L193" s="34">
        <v>0</v>
      </c>
      <c r="M193" s="3" t="s">
        <v>45</v>
      </c>
      <c r="N193" s="3">
        <v>998</v>
      </c>
      <c r="O193" s="3">
        <v>34</v>
      </c>
      <c r="P193" s="3" t="s">
        <v>215</v>
      </c>
      <c r="Q193" s="3" t="s">
        <v>57</v>
      </c>
      <c r="R193" s="3" t="s">
        <v>57</v>
      </c>
      <c r="S193" s="3"/>
    </row>
    <row r="194" spans="1:19" s="69" customFormat="1" ht="48">
      <c r="A194" s="3" t="s">
        <v>6</v>
      </c>
      <c r="B194" s="3" t="s">
        <v>13</v>
      </c>
      <c r="C194" s="30" t="s">
        <v>14</v>
      </c>
      <c r="D194" s="3"/>
      <c r="E194" s="3" t="s">
        <v>1358</v>
      </c>
      <c r="F194" s="3" t="s">
        <v>1359</v>
      </c>
      <c r="G194" s="3" t="s">
        <v>70</v>
      </c>
      <c r="H194" s="3" t="s">
        <v>71</v>
      </c>
      <c r="I194" s="3">
        <f t="shared" si="1"/>
        <v>40</v>
      </c>
      <c r="J194" s="34">
        <v>40</v>
      </c>
      <c r="K194" s="34">
        <v>0</v>
      </c>
      <c r="L194" s="34"/>
      <c r="M194" s="3" t="s">
        <v>45</v>
      </c>
      <c r="N194" s="3">
        <v>165</v>
      </c>
      <c r="O194" s="3">
        <v>5</v>
      </c>
      <c r="P194" s="3" t="s">
        <v>1360</v>
      </c>
      <c r="Q194" s="3" t="s">
        <v>57</v>
      </c>
      <c r="R194" s="3" t="s">
        <v>57</v>
      </c>
      <c r="S194" s="3"/>
    </row>
    <row r="195" spans="1:19" s="25" customFormat="1" ht="36">
      <c r="A195" s="24" t="s">
        <v>6</v>
      </c>
      <c r="B195" s="24" t="s">
        <v>13</v>
      </c>
      <c r="C195" s="6" t="s">
        <v>14</v>
      </c>
      <c r="D195" s="24"/>
      <c r="E195" s="24" t="s">
        <v>216</v>
      </c>
      <c r="F195" s="24" t="s">
        <v>217</v>
      </c>
      <c r="G195" s="24" t="s">
        <v>54</v>
      </c>
      <c r="H195" s="24" t="s">
        <v>218</v>
      </c>
      <c r="I195" s="24">
        <f t="shared" si="1"/>
        <v>48</v>
      </c>
      <c r="J195" s="9">
        <v>48</v>
      </c>
      <c r="K195" s="9">
        <v>0</v>
      </c>
      <c r="L195" s="9">
        <v>0</v>
      </c>
      <c r="M195" s="24" t="s">
        <v>45</v>
      </c>
      <c r="N195" s="24">
        <v>949</v>
      </c>
      <c r="O195" s="24">
        <v>26</v>
      </c>
      <c r="P195" s="24" t="s">
        <v>219</v>
      </c>
      <c r="Q195" s="24" t="s">
        <v>57</v>
      </c>
      <c r="R195" s="24" t="s">
        <v>57</v>
      </c>
      <c r="S195" s="24"/>
    </row>
    <row r="196" spans="1:19" s="25" customFormat="1" ht="48" customHeight="1">
      <c r="A196" s="24" t="s">
        <v>6</v>
      </c>
      <c r="B196" s="24" t="s">
        <v>13</v>
      </c>
      <c r="C196" s="6" t="s">
        <v>14</v>
      </c>
      <c r="D196" s="24"/>
      <c r="E196" s="24" t="s">
        <v>220</v>
      </c>
      <c r="F196" s="24" t="s">
        <v>221</v>
      </c>
      <c r="G196" s="24" t="s">
        <v>60</v>
      </c>
      <c r="H196" s="24" t="s">
        <v>222</v>
      </c>
      <c r="I196" s="24">
        <f t="shared" si="1"/>
        <v>44</v>
      </c>
      <c r="J196" s="9">
        <v>44</v>
      </c>
      <c r="K196" s="9">
        <v>0</v>
      </c>
      <c r="L196" s="9">
        <v>0</v>
      </c>
      <c r="M196" s="24" t="s">
        <v>45</v>
      </c>
      <c r="N196" s="24">
        <v>336</v>
      </c>
      <c r="O196" s="24">
        <v>16</v>
      </c>
      <c r="P196" s="24" t="s">
        <v>223</v>
      </c>
      <c r="Q196" s="24" t="s">
        <v>57</v>
      </c>
      <c r="R196" s="24" t="s">
        <v>57</v>
      </c>
      <c r="S196" s="24"/>
    </row>
    <row r="197" spans="1:19" s="25" customFormat="1" ht="48">
      <c r="A197" s="24" t="s">
        <v>6</v>
      </c>
      <c r="B197" s="24" t="s">
        <v>13</v>
      </c>
      <c r="C197" s="6" t="s">
        <v>14</v>
      </c>
      <c r="D197" s="24"/>
      <c r="E197" s="24" t="s">
        <v>224</v>
      </c>
      <c r="F197" s="24" t="s">
        <v>225</v>
      </c>
      <c r="G197" s="24" t="s">
        <v>226</v>
      </c>
      <c r="H197" s="24" t="s">
        <v>227</v>
      </c>
      <c r="I197" s="24">
        <f t="shared" si="1"/>
        <v>47</v>
      </c>
      <c r="J197" s="9">
        <v>47</v>
      </c>
      <c r="K197" s="9">
        <v>0</v>
      </c>
      <c r="L197" s="9">
        <v>0</v>
      </c>
      <c r="M197" s="24" t="s">
        <v>45</v>
      </c>
      <c r="N197" s="24">
        <v>24</v>
      </c>
      <c r="O197" s="24">
        <v>6</v>
      </c>
      <c r="P197" s="24" t="s">
        <v>228</v>
      </c>
      <c r="Q197" s="24" t="s">
        <v>57</v>
      </c>
      <c r="R197" s="24" t="s">
        <v>57</v>
      </c>
      <c r="S197" s="24"/>
    </row>
    <row r="198" spans="1:19" s="25" customFormat="1" ht="36">
      <c r="A198" s="24" t="s">
        <v>6</v>
      </c>
      <c r="B198" s="24" t="s">
        <v>13</v>
      </c>
      <c r="C198" s="6" t="s">
        <v>14</v>
      </c>
      <c r="D198" s="24"/>
      <c r="E198" s="24" t="s">
        <v>1361</v>
      </c>
      <c r="F198" s="24" t="s">
        <v>1362</v>
      </c>
      <c r="G198" s="24" t="s">
        <v>59</v>
      </c>
      <c r="H198" s="24" t="s">
        <v>229</v>
      </c>
      <c r="I198" s="24">
        <f t="shared" si="1"/>
        <v>65</v>
      </c>
      <c r="J198" s="9">
        <v>65</v>
      </c>
      <c r="K198" s="9">
        <v>0</v>
      </c>
      <c r="L198" s="9">
        <v>0</v>
      </c>
      <c r="M198" s="24" t="s">
        <v>45</v>
      </c>
      <c r="N198" s="24">
        <v>315</v>
      </c>
      <c r="O198" s="24">
        <v>6</v>
      </c>
      <c r="P198" s="24" t="s">
        <v>230</v>
      </c>
      <c r="Q198" s="24" t="s">
        <v>57</v>
      </c>
      <c r="R198" s="24" t="s">
        <v>57</v>
      </c>
      <c r="S198" s="24"/>
    </row>
    <row r="199" spans="1:19" s="25" customFormat="1" ht="48" customHeight="1">
      <c r="A199" s="24" t="s">
        <v>6</v>
      </c>
      <c r="B199" s="24" t="s">
        <v>13</v>
      </c>
      <c r="C199" s="6" t="s">
        <v>14</v>
      </c>
      <c r="D199" s="24"/>
      <c r="E199" s="24" t="s">
        <v>231</v>
      </c>
      <c r="F199" s="24" t="s">
        <v>232</v>
      </c>
      <c r="G199" s="24" t="s">
        <v>69</v>
      </c>
      <c r="H199" s="24" t="s">
        <v>233</v>
      </c>
      <c r="I199" s="24">
        <f t="shared" si="1"/>
        <v>49</v>
      </c>
      <c r="J199" s="9">
        <v>49</v>
      </c>
      <c r="K199" s="9">
        <v>0</v>
      </c>
      <c r="L199" s="9">
        <v>0</v>
      </c>
      <c r="M199" s="24" t="s">
        <v>45</v>
      </c>
      <c r="N199" s="24">
        <v>360</v>
      </c>
      <c r="O199" s="24">
        <v>13</v>
      </c>
      <c r="P199" s="24" t="s">
        <v>234</v>
      </c>
      <c r="Q199" s="24" t="s">
        <v>57</v>
      </c>
      <c r="R199" s="24" t="s">
        <v>57</v>
      </c>
      <c r="S199" s="24"/>
    </row>
    <row r="200" spans="1:19" s="25" customFormat="1" ht="36">
      <c r="A200" s="24" t="s">
        <v>6</v>
      </c>
      <c r="B200" s="24" t="s">
        <v>13</v>
      </c>
      <c r="C200" s="6" t="s">
        <v>14</v>
      </c>
      <c r="D200" s="24"/>
      <c r="E200" s="24" t="s">
        <v>235</v>
      </c>
      <c r="F200" s="27" t="s">
        <v>236</v>
      </c>
      <c r="G200" s="24" t="s">
        <v>69</v>
      </c>
      <c r="H200" s="24" t="s">
        <v>237</v>
      </c>
      <c r="I200" s="24">
        <f t="shared" si="1"/>
        <v>36</v>
      </c>
      <c r="J200" s="9">
        <v>36</v>
      </c>
      <c r="K200" s="9">
        <v>0</v>
      </c>
      <c r="L200" s="9">
        <v>0</v>
      </c>
      <c r="M200" s="24" t="s">
        <v>45</v>
      </c>
      <c r="N200" s="24">
        <v>400</v>
      </c>
      <c r="O200" s="24">
        <v>9</v>
      </c>
      <c r="P200" s="24" t="s">
        <v>238</v>
      </c>
      <c r="Q200" s="24" t="s">
        <v>57</v>
      </c>
      <c r="R200" s="24" t="s">
        <v>57</v>
      </c>
      <c r="S200" s="24"/>
    </row>
    <row r="201" spans="1:19" s="25" customFormat="1" ht="36">
      <c r="A201" s="24" t="s">
        <v>6</v>
      </c>
      <c r="B201" s="24" t="s">
        <v>13</v>
      </c>
      <c r="C201" s="6" t="s">
        <v>14</v>
      </c>
      <c r="D201" s="24"/>
      <c r="E201" s="24" t="s">
        <v>239</v>
      </c>
      <c r="F201" s="24" t="s">
        <v>1363</v>
      </c>
      <c r="G201" s="24" t="s">
        <v>69</v>
      </c>
      <c r="H201" s="24" t="s">
        <v>240</v>
      </c>
      <c r="I201" s="24">
        <f t="shared" si="1"/>
        <v>9</v>
      </c>
      <c r="J201" s="9">
        <v>9</v>
      </c>
      <c r="K201" s="9">
        <v>0</v>
      </c>
      <c r="L201" s="9">
        <v>0</v>
      </c>
      <c r="M201" s="24" t="s">
        <v>45</v>
      </c>
      <c r="N201" s="24">
        <v>40</v>
      </c>
      <c r="O201" s="24">
        <v>2</v>
      </c>
      <c r="P201" s="24" t="s">
        <v>241</v>
      </c>
      <c r="Q201" s="24" t="s">
        <v>57</v>
      </c>
      <c r="R201" s="24" t="s">
        <v>57</v>
      </c>
      <c r="S201" s="24"/>
    </row>
    <row r="202" spans="1:19" s="25" customFormat="1" ht="36">
      <c r="A202" s="24" t="s">
        <v>6</v>
      </c>
      <c r="B202" s="24" t="s">
        <v>13</v>
      </c>
      <c r="C202" s="6" t="s">
        <v>14</v>
      </c>
      <c r="D202" s="24"/>
      <c r="E202" s="24" t="s">
        <v>242</v>
      </c>
      <c r="F202" s="24" t="s">
        <v>243</v>
      </c>
      <c r="G202" s="24" t="s">
        <v>79</v>
      </c>
      <c r="H202" s="24" t="s">
        <v>244</v>
      </c>
      <c r="I202" s="24">
        <f t="shared" si="1"/>
        <v>8.1</v>
      </c>
      <c r="J202" s="9">
        <v>8.1</v>
      </c>
      <c r="K202" s="9">
        <v>0</v>
      </c>
      <c r="L202" s="9">
        <v>0</v>
      </c>
      <c r="M202" s="24" t="s">
        <v>45</v>
      </c>
      <c r="N202" s="24">
        <v>29</v>
      </c>
      <c r="O202" s="24">
        <v>17</v>
      </c>
      <c r="P202" s="24" t="s">
        <v>245</v>
      </c>
      <c r="Q202" s="24" t="s">
        <v>57</v>
      </c>
      <c r="R202" s="24" t="s">
        <v>57</v>
      </c>
      <c r="S202" s="24"/>
    </row>
    <row r="203" spans="1:19" s="25" customFormat="1" ht="48">
      <c r="A203" s="24" t="s">
        <v>6</v>
      </c>
      <c r="B203" s="24" t="s">
        <v>13</v>
      </c>
      <c r="C203" s="6" t="s">
        <v>14</v>
      </c>
      <c r="D203" s="24"/>
      <c r="E203" s="14" t="s">
        <v>246</v>
      </c>
      <c r="F203" s="14" t="s">
        <v>247</v>
      </c>
      <c r="G203" s="14" t="s">
        <v>58</v>
      </c>
      <c r="H203" s="14" t="s">
        <v>110</v>
      </c>
      <c r="I203" s="24">
        <f t="shared" si="1"/>
        <v>25</v>
      </c>
      <c r="J203" s="9">
        <v>25</v>
      </c>
      <c r="K203" s="9">
        <v>0</v>
      </c>
      <c r="L203" s="9">
        <v>0</v>
      </c>
      <c r="M203" s="24" t="s">
        <v>45</v>
      </c>
      <c r="N203" s="14" t="s">
        <v>248</v>
      </c>
      <c r="O203" s="14">
        <v>17</v>
      </c>
      <c r="P203" s="14" t="s">
        <v>249</v>
      </c>
      <c r="Q203" s="24" t="s">
        <v>57</v>
      </c>
      <c r="R203" s="24" t="s">
        <v>57</v>
      </c>
      <c r="S203" s="24" t="s">
        <v>48</v>
      </c>
    </row>
    <row r="204" spans="1:19" s="25" customFormat="1" ht="36">
      <c r="A204" s="24" t="s">
        <v>1535</v>
      </c>
      <c r="B204" s="24" t="s">
        <v>13</v>
      </c>
      <c r="C204" s="6" t="s">
        <v>1364</v>
      </c>
      <c r="D204" s="24"/>
      <c r="E204" s="14" t="s">
        <v>1255</v>
      </c>
      <c r="F204" s="14" t="s">
        <v>1256</v>
      </c>
      <c r="G204" s="14" t="s">
        <v>64</v>
      </c>
      <c r="H204" s="14" t="s">
        <v>72</v>
      </c>
      <c r="I204" s="24">
        <v>7.4</v>
      </c>
      <c r="J204" s="9">
        <v>7.4</v>
      </c>
      <c r="K204" s="9"/>
      <c r="L204" s="9"/>
      <c r="M204" s="24" t="s">
        <v>45</v>
      </c>
      <c r="N204" s="14">
        <v>196</v>
      </c>
      <c r="O204" s="14">
        <v>31</v>
      </c>
      <c r="P204" s="14" t="s">
        <v>1257</v>
      </c>
      <c r="Q204" s="24" t="s">
        <v>64</v>
      </c>
      <c r="R204" s="24" t="s">
        <v>704</v>
      </c>
      <c r="S204" s="24"/>
    </row>
    <row r="205" spans="1:19" s="25" customFormat="1" ht="36">
      <c r="A205" s="14" t="s">
        <v>18</v>
      </c>
      <c r="B205" s="27" t="s">
        <v>19</v>
      </c>
      <c r="C205" s="22" t="s">
        <v>20</v>
      </c>
      <c r="D205" s="14"/>
      <c r="E205" s="24" t="s">
        <v>1365</v>
      </c>
      <c r="F205" s="24" t="s">
        <v>1366</v>
      </c>
      <c r="G205" s="24" t="s">
        <v>81</v>
      </c>
      <c r="H205" s="24" t="s">
        <v>81</v>
      </c>
      <c r="I205" s="24">
        <f t="shared" si="1"/>
        <v>35</v>
      </c>
      <c r="J205" s="9">
        <v>35</v>
      </c>
      <c r="K205" s="9">
        <v>0</v>
      </c>
      <c r="L205" s="9">
        <v>0</v>
      </c>
      <c r="M205" s="24" t="s">
        <v>45</v>
      </c>
      <c r="N205" s="24">
        <v>210</v>
      </c>
      <c r="O205" s="24">
        <v>210</v>
      </c>
      <c r="P205" s="24" t="s">
        <v>250</v>
      </c>
      <c r="Q205" s="24" t="s">
        <v>57</v>
      </c>
      <c r="R205" s="24" t="s">
        <v>57</v>
      </c>
      <c r="S205" s="24"/>
    </row>
    <row r="206" spans="1:19" s="70" customFormat="1" ht="48">
      <c r="A206" s="24" t="s">
        <v>21</v>
      </c>
      <c r="B206" s="24" t="s">
        <v>1367</v>
      </c>
      <c r="C206" s="6" t="s">
        <v>23</v>
      </c>
      <c r="D206" s="24"/>
      <c r="E206" s="24" t="s">
        <v>251</v>
      </c>
      <c r="F206" s="24" t="s">
        <v>252</v>
      </c>
      <c r="G206" s="24" t="s">
        <v>60</v>
      </c>
      <c r="H206" s="24" t="s">
        <v>253</v>
      </c>
      <c r="I206" s="24">
        <f t="shared" si="1"/>
        <v>44</v>
      </c>
      <c r="J206" s="9">
        <v>44</v>
      </c>
      <c r="K206" s="9">
        <v>0</v>
      </c>
      <c r="L206" s="9">
        <v>0</v>
      </c>
      <c r="M206" s="24" t="s">
        <v>45</v>
      </c>
      <c r="N206" s="24">
        <v>90</v>
      </c>
      <c r="O206" s="13">
        <v>12</v>
      </c>
      <c r="P206" s="13" t="s">
        <v>254</v>
      </c>
      <c r="Q206" s="24" t="s">
        <v>57</v>
      </c>
      <c r="R206" s="24" t="s">
        <v>57</v>
      </c>
      <c r="S206" s="24" t="s">
        <v>255</v>
      </c>
    </row>
    <row r="207" spans="1:19" s="70" customFormat="1" ht="48">
      <c r="A207" s="24" t="s">
        <v>21</v>
      </c>
      <c r="B207" s="24" t="s">
        <v>1367</v>
      </c>
      <c r="C207" s="6" t="s">
        <v>23</v>
      </c>
      <c r="D207" s="24"/>
      <c r="E207" s="24" t="s">
        <v>256</v>
      </c>
      <c r="F207" s="24" t="s">
        <v>257</v>
      </c>
      <c r="G207" s="24" t="s">
        <v>61</v>
      </c>
      <c r="H207" s="24" t="s">
        <v>258</v>
      </c>
      <c r="I207" s="24">
        <f t="shared" si="1"/>
        <v>40</v>
      </c>
      <c r="J207" s="9">
        <v>40</v>
      </c>
      <c r="K207" s="9">
        <v>0</v>
      </c>
      <c r="L207" s="9">
        <v>0</v>
      </c>
      <c r="M207" s="24" t="s">
        <v>45</v>
      </c>
      <c r="N207" s="24">
        <v>30</v>
      </c>
      <c r="O207" s="24">
        <v>6</v>
      </c>
      <c r="P207" s="24" t="s">
        <v>1184</v>
      </c>
      <c r="Q207" s="24" t="s">
        <v>57</v>
      </c>
      <c r="R207" s="24" t="s">
        <v>57</v>
      </c>
      <c r="S207" s="24" t="s">
        <v>255</v>
      </c>
    </row>
    <row r="208" spans="1:19" s="25" customFormat="1" ht="48">
      <c r="A208" s="24" t="s">
        <v>21</v>
      </c>
      <c r="B208" s="24" t="s">
        <v>1367</v>
      </c>
      <c r="C208" s="6" t="s">
        <v>23</v>
      </c>
      <c r="D208" s="24"/>
      <c r="E208" s="24" t="s">
        <v>259</v>
      </c>
      <c r="F208" s="24" t="s">
        <v>260</v>
      </c>
      <c r="G208" s="24" t="s">
        <v>51</v>
      </c>
      <c r="H208" s="24" t="s">
        <v>52</v>
      </c>
      <c r="I208" s="24">
        <f t="shared" si="1"/>
        <v>13</v>
      </c>
      <c r="J208" s="9">
        <v>13</v>
      </c>
      <c r="K208" s="9">
        <v>0</v>
      </c>
      <c r="L208" s="9">
        <v>0</v>
      </c>
      <c r="M208" s="24" t="s">
        <v>45</v>
      </c>
      <c r="N208" s="24">
        <v>20</v>
      </c>
      <c r="O208" s="24">
        <v>2</v>
      </c>
      <c r="P208" s="24" t="s">
        <v>261</v>
      </c>
      <c r="Q208" s="24" t="s">
        <v>57</v>
      </c>
      <c r="R208" s="24" t="s">
        <v>57</v>
      </c>
      <c r="S208" s="24" t="s">
        <v>255</v>
      </c>
    </row>
    <row r="209" spans="1:19" s="25" customFormat="1" ht="60">
      <c r="A209" s="24" t="s">
        <v>21</v>
      </c>
      <c r="B209" s="24" t="s">
        <v>1367</v>
      </c>
      <c r="C209" s="6" t="s">
        <v>23</v>
      </c>
      <c r="D209" s="24"/>
      <c r="E209" s="24" t="s">
        <v>262</v>
      </c>
      <c r="F209" s="24" t="s">
        <v>1368</v>
      </c>
      <c r="G209" s="24" t="s">
        <v>46</v>
      </c>
      <c r="H209" s="24" t="s">
        <v>203</v>
      </c>
      <c r="I209" s="24">
        <f t="shared" si="1"/>
        <v>95</v>
      </c>
      <c r="J209" s="9">
        <v>45</v>
      </c>
      <c r="K209" s="9">
        <v>0</v>
      </c>
      <c r="L209" s="9">
        <v>50</v>
      </c>
      <c r="M209" s="24" t="s">
        <v>45</v>
      </c>
      <c r="N209" s="24">
        <v>121</v>
      </c>
      <c r="O209" s="24">
        <v>5</v>
      </c>
      <c r="P209" s="24" t="s">
        <v>263</v>
      </c>
      <c r="Q209" s="24" t="s">
        <v>57</v>
      </c>
      <c r="R209" s="24" t="s">
        <v>57</v>
      </c>
      <c r="S209" s="24" t="s">
        <v>48</v>
      </c>
    </row>
    <row r="210" spans="1:19" s="25" customFormat="1" ht="48">
      <c r="A210" s="24" t="s">
        <v>21</v>
      </c>
      <c r="B210" s="24" t="s">
        <v>1367</v>
      </c>
      <c r="C210" s="6" t="s">
        <v>23</v>
      </c>
      <c r="D210" s="24"/>
      <c r="E210" s="24" t="s">
        <v>264</v>
      </c>
      <c r="F210" s="24" t="s">
        <v>265</v>
      </c>
      <c r="G210" s="24" t="s">
        <v>46</v>
      </c>
      <c r="H210" s="24" t="s">
        <v>203</v>
      </c>
      <c r="I210" s="24">
        <f t="shared" si="1"/>
        <v>11.3</v>
      </c>
      <c r="J210" s="9">
        <v>11.3</v>
      </c>
      <c r="K210" s="9">
        <v>0</v>
      </c>
      <c r="L210" s="9">
        <v>0</v>
      </c>
      <c r="M210" s="24" t="s">
        <v>45</v>
      </c>
      <c r="N210" s="24">
        <v>121</v>
      </c>
      <c r="O210" s="24">
        <v>5</v>
      </c>
      <c r="P210" s="24" t="s">
        <v>263</v>
      </c>
      <c r="Q210" s="24" t="s">
        <v>57</v>
      </c>
      <c r="R210" s="24" t="s">
        <v>57</v>
      </c>
      <c r="S210" s="24" t="s">
        <v>255</v>
      </c>
    </row>
    <row r="211" spans="1:19" s="25" customFormat="1" ht="62.25" customHeight="1">
      <c r="A211" s="24" t="s">
        <v>21</v>
      </c>
      <c r="B211" s="24" t="s">
        <v>1367</v>
      </c>
      <c r="C211" s="6" t="s">
        <v>23</v>
      </c>
      <c r="D211" s="24"/>
      <c r="E211" s="24" t="s">
        <v>266</v>
      </c>
      <c r="F211" s="24" t="s">
        <v>267</v>
      </c>
      <c r="G211" s="24" t="s">
        <v>67</v>
      </c>
      <c r="H211" s="24" t="s">
        <v>141</v>
      </c>
      <c r="I211" s="24">
        <f t="shared" si="1"/>
        <v>70</v>
      </c>
      <c r="J211" s="9">
        <v>60</v>
      </c>
      <c r="K211" s="9">
        <v>0</v>
      </c>
      <c r="L211" s="9">
        <v>10</v>
      </c>
      <c r="M211" s="24" t="s">
        <v>45</v>
      </c>
      <c r="N211" s="24">
        <v>121</v>
      </c>
      <c r="O211" s="24">
        <v>4</v>
      </c>
      <c r="P211" s="24" t="s">
        <v>1185</v>
      </c>
      <c r="Q211" s="24" t="s">
        <v>57</v>
      </c>
      <c r="R211" s="24" t="s">
        <v>57</v>
      </c>
      <c r="S211" s="24" t="s">
        <v>48</v>
      </c>
    </row>
    <row r="212" spans="1:19" s="25" customFormat="1" ht="48">
      <c r="A212" s="24" t="s">
        <v>21</v>
      </c>
      <c r="B212" s="24" t="s">
        <v>1367</v>
      </c>
      <c r="C212" s="6" t="s">
        <v>23</v>
      </c>
      <c r="D212" s="24"/>
      <c r="E212" s="24" t="s">
        <v>268</v>
      </c>
      <c r="F212" s="24" t="s">
        <v>269</v>
      </c>
      <c r="G212" s="24" t="s">
        <v>145</v>
      </c>
      <c r="H212" s="24" t="s">
        <v>146</v>
      </c>
      <c r="I212" s="24">
        <f t="shared" si="1"/>
        <v>84</v>
      </c>
      <c r="J212" s="9">
        <v>84</v>
      </c>
      <c r="K212" s="9">
        <v>0</v>
      </c>
      <c r="L212" s="9">
        <v>0</v>
      </c>
      <c r="M212" s="24" t="s">
        <v>45</v>
      </c>
      <c r="N212" s="24">
        <v>264</v>
      </c>
      <c r="O212" s="24">
        <v>19</v>
      </c>
      <c r="P212" s="24" t="s">
        <v>1369</v>
      </c>
      <c r="Q212" s="24" t="s">
        <v>57</v>
      </c>
      <c r="R212" s="24" t="s">
        <v>57</v>
      </c>
      <c r="S212" s="24" t="s">
        <v>255</v>
      </c>
    </row>
    <row r="213" spans="1:19" s="25" customFormat="1" ht="60">
      <c r="A213" s="24" t="s">
        <v>21</v>
      </c>
      <c r="B213" s="24" t="s">
        <v>1367</v>
      </c>
      <c r="C213" s="6" t="s">
        <v>23</v>
      </c>
      <c r="D213" s="24"/>
      <c r="E213" s="24" t="s">
        <v>270</v>
      </c>
      <c r="F213" s="24" t="s">
        <v>271</v>
      </c>
      <c r="G213" s="24" t="s">
        <v>143</v>
      </c>
      <c r="H213" s="24" t="s">
        <v>144</v>
      </c>
      <c r="I213" s="24">
        <f t="shared" si="1"/>
        <v>58</v>
      </c>
      <c r="J213" s="9">
        <v>58</v>
      </c>
      <c r="K213" s="9">
        <v>0</v>
      </c>
      <c r="L213" s="9">
        <v>0</v>
      </c>
      <c r="M213" s="24" t="s">
        <v>45</v>
      </c>
      <c r="N213" s="24">
        <v>230</v>
      </c>
      <c r="O213" s="24">
        <v>19</v>
      </c>
      <c r="P213" s="24" t="s">
        <v>272</v>
      </c>
      <c r="Q213" s="24" t="s">
        <v>57</v>
      </c>
      <c r="R213" s="24" t="s">
        <v>57</v>
      </c>
      <c r="S213" s="24" t="s">
        <v>255</v>
      </c>
    </row>
    <row r="214" spans="1:19" s="25" customFormat="1" ht="60">
      <c r="A214" s="24" t="s">
        <v>21</v>
      </c>
      <c r="B214" s="24" t="s">
        <v>1367</v>
      </c>
      <c r="C214" s="6" t="s">
        <v>23</v>
      </c>
      <c r="D214" s="24"/>
      <c r="E214" s="24" t="s">
        <v>273</v>
      </c>
      <c r="F214" s="24" t="s">
        <v>274</v>
      </c>
      <c r="G214" s="24" t="s">
        <v>143</v>
      </c>
      <c r="H214" s="24" t="s">
        <v>275</v>
      </c>
      <c r="I214" s="24">
        <f t="shared" si="1"/>
        <v>62</v>
      </c>
      <c r="J214" s="9">
        <v>62</v>
      </c>
      <c r="K214" s="9">
        <v>0</v>
      </c>
      <c r="L214" s="9">
        <v>0</v>
      </c>
      <c r="M214" s="24" t="s">
        <v>45</v>
      </c>
      <c r="N214" s="24">
        <v>382</v>
      </c>
      <c r="O214" s="24">
        <v>14</v>
      </c>
      <c r="P214" s="24" t="s">
        <v>276</v>
      </c>
      <c r="Q214" s="24" t="s">
        <v>57</v>
      </c>
      <c r="R214" s="24" t="s">
        <v>57</v>
      </c>
      <c r="S214" s="24" t="s">
        <v>255</v>
      </c>
    </row>
    <row r="215" spans="1:19" s="81" customFormat="1" ht="54.95" customHeight="1">
      <c r="A215" s="24" t="s">
        <v>21</v>
      </c>
      <c r="B215" s="24" t="s">
        <v>1367</v>
      </c>
      <c r="C215" s="6" t="s">
        <v>23</v>
      </c>
      <c r="D215" s="24"/>
      <c r="E215" s="24" t="s">
        <v>277</v>
      </c>
      <c r="F215" s="24" t="s">
        <v>278</v>
      </c>
      <c r="G215" s="24" t="s">
        <v>85</v>
      </c>
      <c r="H215" s="24" t="s">
        <v>86</v>
      </c>
      <c r="I215" s="24">
        <f t="shared" si="1"/>
        <v>100</v>
      </c>
      <c r="J215" s="24">
        <v>50</v>
      </c>
      <c r="K215" s="24">
        <v>0</v>
      </c>
      <c r="L215" s="24">
        <v>50</v>
      </c>
      <c r="M215" s="24" t="s">
        <v>45</v>
      </c>
      <c r="N215" s="24">
        <v>165</v>
      </c>
      <c r="O215" s="24">
        <v>9</v>
      </c>
      <c r="P215" s="10" t="s">
        <v>279</v>
      </c>
      <c r="Q215" s="24" t="s">
        <v>57</v>
      </c>
      <c r="R215" s="24" t="s">
        <v>57</v>
      </c>
      <c r="S215" s="24" t="s">
        <v>48</v>
      </c>
    </row>
    <row r="216" spans="1:19" s="25" customFormat="1" ht="48">
      <c r="A216" s="24" t="s">
        <v>21</v>
      </c>
      <c r="B216" s="24" t="s">
        <v>1367</v>
      </c>
      <c r="C216" s="6" t="s">
        <v>23</v>
      </c>
      <c r="D216" s="24"/>
      <c r="E216" s="24" t="s">
        <v>280</v>
      </c>
      <c r="F216" s="24" t="s">
        <v>281</v>
      </c>
      <c r="G216" s="24" t="s">
        <v>54</v>
      </c>
      <c r="H216" s="24" t="s">
        <v>147</v>
      </c>
      <c r="I216" s="24">
        <f t="shared" si="1"/>
        <v>25</v>
      </c>
      <c r="J216" s="9">
        <v>25</v>
      </c>
      <c r="K216" s="9">
        <v>0</v>
      </c>
      <c r="L216" s="9">
        <v>0</v>
      </c>
      <c r="M216" s="24" t="s">
        <v>45</v>
      </c>
      <c r="N216" s="24">
        <v>124</v>
      </c>
      <c r="O216" s="24">
        <v>1</v>
      </c>
      <c r="P216" s="24" t="s">
        <v>282</v>
      </c>
      <c r="Q216" s="24" t="s">
        <v>57</v>
      </c>
      <c r="R216" s="24" t="s">
        <v>57</v>
      </c>
      <c r="S216" s="24" t="s">
        <v>255</v>
      </c>
    </row>
    <row r="217" spans="1:19" s="25" customFormat="1" ht="48">
      <c r="A217" s="24" t="s">
        <v>21</v>
      </c>
      <c r="B217" s="24" t="s">
        <v>1367</v>
      </c>
      <c r="C217" s="6" t="s">
        <v>23</v>
      </c>
      <c r="D217" s="24"/>
      <c r="E217" s="24" t="s">
        <v>283</v>
      </c>
      <c r="F217" s="24" t="s">
        <v>284</v>
      </c>
      <c r="G217" s="24" t="s">
        <v>54</v>
      </c>
      <c r="H217" s="24" t="s">
        <v>218</v>
      </c>
      <c r="I217" s="24">
        <f t="shared" si="1"/>
        <v>45</v>
      </c>
      <c r="J217" s="9">
        <v>45</v>
      </c>
      <c r="K217" s="9">
        <v>0</v>
      </c>
      <c r="L217" s="9">
        <v>0</v>
      </c>
      <c r="M217" s="24" t="s">
        <v>45</v>
      </c>
      <c r="N217" s="24">
        <v>949</v>
      </c>
      <c r="O217" s="24">
        <v>26</v>
      </c>
      <c r="P217" s="24" t="s">
        <v>285</v>
      </c>
      <c r="Q217" s="24" t="s">
        <v>57</v>
      </c>
      <c r="R217" s="24" t="s">
        <v>57</v>
      </c>
      <c r="S217" s="24" t="s">
        <v>255</v>
      </c>
    </row>
    <row r="218" spans="1:19" s="25" customFormat="1" ht="48">
      <c r="A218" s="24" t="s">
        <v>21</v>
      </c>
      <c r="B218" s="24" t="s">
        <v>1367</v>
      </c>
      <c r="C218" s="6" t="s">
        <v>23</v>
      </c>
      <c r="D218" s="24"/>
      <c r="E218" s="24" t="s">
        <v>1370</v>
      </c>
      <c r="F218" s="24" t="s">
        <v>1371</v>
      </c>
      <c r="G218" s="24" t="s">
        <v>60</v>
      </c>
      <c r="H218" s="24" t="s">
        <v>287</v>
      </c>
      <c r="I218" s="24">
        <f t="shared" si="1"/>
        <v>40</v>
      </c>
      <c r="J218" s="9">
        <v>40</v>
      </c>
      <c r="K218" s="9">
        <v>0</v>
      </c>
      <c r="L218" s="9">
        <v>0</v>
      </c>
      <c r="M218" s="24" t="s">
        <v>45</v>
      </c>
      <c r="N218" s="24">
        <v>37</v>
      </c>
      <c r="O218" s="24">
        <v>12</v>
      </c>
      <c r="P218" s="13" t="s">
        <v>1372</v>
      </c>
      <c r="Q218" s="24" t="s">
        <v>57</v>
      </c>
      <c r="R218" s="24" t="s">
        <v>57</v>
      </c>
      <c r="S218" s="24" t="s">
        <v>255</v>
      </c>
    </row>
    <row r="219" spans="1:19" s="25" customFormat="1" ht="48">
      <c r="A219" s="24" t="s">
        <v>21</v>
      </c>
      <c r="B219" s="24" t="s">
        <v>1367</v>
      </c>
      <c r="C219" s="6" t="s">
        <v>23</v>
      </c>
      <c r="D219" s="24"/>
      <c r="E219" s="24" t="s">
        <v>1373</v>
      </c>
      <c r="F219" s="24" t="s">
        <v>1374</v>
      </c>
      <c r="G219" s="24" t="s">
        <v>74</v>
      </c>
      <c r="H219" s="24" t="s">
        <v>288</v>
      </c>
      <c r="I219" s="24">
        <f t="shared" si="1"/>
        <v>400</v>
      </c>
      <c r="J219" s="9">
        <v>400</v>
      </c>
      <c r="K219" s="9">
        <v>0</v>
      </c>
      <c r="L219" s="9">
        <v>0</v>
      </c>
      <c r="M219" s="24" t="s">
        <v>45</v>
      </c>
      <c r="N219" s="24">
        <v>2770</v>
      </c>
      <c r="O219" s="24">
        <v>40</v>
      </c>
      <c r="P219" s="24" t="s">
        <v>1375</v>
      </c>
      <c r="Q219" s="24" t="s">
        <v>57</v>
      </c>
      <c r="R219" s="24" t="s">
        <v>57</v>
      </c>
      <c r="S219" s="24" t="s">
        <v>255</v>
      </c>
    </row>
    <row r="220" spans="1:19" s="25" customFormat="1" ht="48">
      <c r="A220" s="24" t="s">
        <v>21</v>
      </c>
      <c r="B220" s="24" t="s">
        <v>1367</v>
      </c>
      <c r="C220" s="6" t="s">
        <v>23</v>
      </c>
      <c r="D220" s="24"/>
      <c r="E220" s="24" t="s">
        <v>289</v>
      </c>
      <c r="F220" s="24" t="s">
        <v>1376</v>
      </c>
      <c r="G220" s="24" t="s">
        <v>74</v>
      </c>
      <c r="H220" s="24" t="s">
        <v>290</v>
      </c>
      <c r="I220" s="24">
        <f t="shared" si="1"/>
        <v>30</v>
      </c>
      <c r="J220" s="9">
        <v>30</v>
      </c>
      <c r="K220" s="9">
        <v>0</v>
      </c>
      <c r="L220" s="9">
        <v>0</v>
      </c>
      <c r="M220" s="24" t="s">
        <v>45</v>
      </c>
      <c r="N220" s="24">
        <v>56</v>
      </c>
      <c r="O220" s="24">
        <v>1</v>
      </c>
      <c r="P220" s="24" t="s">
        <v>1377</v>
      </c>
      <c r="Q220" s="24" t="s">
        <v>57</v>
      </c>
      <c r="R220" s="24" t="s">
        <v>57</v>
      </c>
      <c r="S220" s="24" t="s">
        <v>255</v>
      </c>
    </row>
    <row r="221" spans="1:19" s="25" customFormat="1" ht="48">
      <c r="A221" s="24" t="s">
        <v>21</v>
      </c>
      <c r="B221" s="24" t="s">
        <v>1367</v>
      </c>
      <c r="C221" s="6" t="s">
        <v>23</v>
      </c>
      <c r="D221" s="24"/>
      <c r="E221" s="24" t="s">
        <v>1378</v>
      </c>
      <c r="F221" s="24" t="s">
        <v>1379</v>
      </c>
      <c r="G221" s="24" t="s">
        <v>74</v>
      </c>
      <c r="H221" s="24" t="s">
        <v>291</v>
      </c>
      <c r="I221" s="24">
        <f t="shared" si="1"/>
        <v>66</v>
      </c>
      <c r="J221" s="9">
        <v>66</v>
      </c>
      <c r="K221" s="9">
        <v>0</v>
      </c>
      <c r="L221" s="9">
        <v>0</v>
      </c>
      <c r="M221" s="24" t="s">
        <v>45</v>
      </c>
      <c r="N221" s="24">
        <v>160</v>
      </c>
      <c r="O221" s="24">
        <v>15</v>
      </c>
      <c r="P221" s="24" t="s">
        <v>292</v>
      </c>
      <c r="Q221" s="24" t="s">
        <v>57</v>
      </c>
      <c r="R221" s="24" t="s">
        <v>57</v>
      </c>
      <c r="S221" s="24" t="s">
        <v>255</v>
      </c>
    </row>
    <row r="222" spans="1:19" s="25" customFormat="1" ht="36">
      <c r="A222" s="24" t="s">
        <v>1380</v>
      </c>
      <c r="B222" s="71" t="s">
        <v>1381</v>
      </c>
      <c r="C222" s="6" t="s">
        <v>1382</v>
      </c>
      <c r="D222" s="24"/>
      <c r="E222" s="24" t="s">
        <v>293</v>
      </c>
      <c r="F222" s="24" t="s">
        <v>294</v>
      </c>
      <c r="G222" s="24" t="s">
        <v>64</v>
      </c>
      <c r="H222" s="24" t="s">
        <v>148</v>
      </c>
      <c r="I222" s="24">
        <f t="shared" ref="I222:I289" si="2">J222+K222+L222</f>
        <v>25</v>
      </c>
      <c r="J222" s="9">
        <v>25</v>
      </c>
      <c r="K222" s="9">
        <v>0</v>
      </c>
      <c r="L222" s="9">
        <v>0</v>
      </c>
      <c r="M222" s="24" t="s">
        <v>45</v>
      </c>
      <c r="N222" s="24">
        <v>146</v>
      </c>
      <c r="O222" s="24">
        <v>6</v>
      </c>
      <c r="P222" s="24" t="s">
        <v>295</v>
      </c>
      <c r="Q222" s="24" t="s">
        <v>57</v>
      </c>
      <c r="R222" s="24" t="s">
        <v>57</v>
      </c>
      <c r="S222" s="24" t="s">
        <v>255</v>
      </c>
    </row>
    <row r="223" spans="1:19" s="25" customFormat="1" ht="48">
      <c r="A223" s="24" t="s">
        <v>21</v>
      </c>
      <c r="B223" s="24" t="s">
        <v>1367</v>
      </c>
      <c r="C223" s="6" t="s">
        <v>23</v>
      </c>
      <c r="D223" s="24"/>
      <c r="E223" s="24" t="s">
        <v>296</v>
      </c>
      <c r="F223" s="24" t="s">
        <v>297</v>
      </c>
      <c r="G223" s="24" t="s">
        <v>94</v>
      </c>
      <c r="H223" s="24" t="s">
        <v>95</v>
      </c>
      <c r="I223" s="24">
        <f t="shared" si="2"/>
        <v>85</v>
      </c>
      <c r="J223" s="9">
        <v>85</v>
      </c>
      <c r="K223" s="9">
        <v>0</v>
      </c>
      <c r="L223" s="9">
        <v>0</v>
      </c>
      <c r="M223" s="24" t="s">
        <v>45</v>
      </c>
      <c r="N223" s="24">
        <v>67</v>
      </c>
      <c r="O223" s="24">
        <v>3</v>
      </c>
      <c r="P223" s="24" t="s">
        <v>298</v>
      </c>
      <c r="Q223" s="24" t="s">
        <v>57</v>
      </c>
      <c r="R223" s="24" t="s">
        <v>57</v>
      </c>
      <c r="S223" s="24" t="s">
        <v>255</v>
      </c>
    </row>
    <row r="224" spans="1:19" s="25" customFormat="1" ht="48">
      <c r="A224" s="24" t="s">
        <v>21</v>
      </c>
      <c r="B224" s="24" t="s">
        <v>1367</v>
      </c>
      <c r="C224" s="6" t="s">
        <v>23</v>
      </c>
      <c r="D224" s="24"/>
      <c r="E224" s="24" t="s">
        <v>299</v>
      </c>
      <c r="F224" s="24" t="s">
        <v>300</v>
      </c>
      <c r="G224" s="24" t="s">
        <v>44</v>
      </c>
      <c r="H224" s="24" t="s">
        <v>75</v>
      </c>
      <c r="I224" s="24">
        <f t="shared" si="2"/>
        <v>60</v>
      </c>
      <c r="J224" s="9">
        <v>60</v>
      </c>
      <c r="K224" s="9">
        <v>0</v>
      </c>
      <c r="L224" s="9">
        <v>0</v>
      </c>
      <c r="M224" s="24" t="s">
        <v>45</v>
      </c>
      <c r="N224" s="24">
        <v>22</v>
      </c>
      <c r="O224" s="24">
        <v>2</v>
      </c>
      <c r="P224" s="24" t="s">
        <v>301</v>
      </c>
      <c r="Q224" s="24" t="s">
        <v>57</v>
      </c>
      <c r="R224" s="24" t="s">
        <v>57</v>
      </c>
      <c r="S224" s="24" t="s">
        <v>255</v>
      </c>
    </row>
    <row r="225" spans="1:19" s="25" customFormat="1" ht="48">
      <c r="A225" s="24" t="s">
        <v>21</v>
      </c>
      <c r="B225" s="24" t="s">
        <v>1367</v>
      </c>
      <c r="C225" s="6" t="s">
        <v>23</v>
      </c>
      <c r="D225" s="24"/>
      <c r="E225" s="24" t="s">
        <v>302</v>
      </c>
      <c r="F225" s="24" t="s">
        <v>303</v>
      </c>
      <c r="G225" s="24" t="s">
        <v>44</v>
      </c>
      <c r="H225" s="24" t="s">
        <v>304</v>
      </c>
      <c r="I225" s="24">
        <f t="shared" si="2"/>
        <v>49</v>
      </c>
      <c r="J225" s="9">
        <v>49</v>
      </c>
      <c r="K225" s="9">
        <v>0</v>
      </c>
      <c r="L225" s="9">
        <v>0</v>
      </c>
      <c r="M225" s="24" t="s">
        <v>45</v>
      </c>
      <c r="N225" s="24">
        <v>94</v>
      </c>
      <c r="O225" s="24">
        <v>15</v>
      </c>
      <c r="P225" s="24" t="s">
        <v>305</v>
      </c>
      <c r="Q225" s="24" t="s">
        <v>57</v>
      </c>
      <c r="R225" s="24" t="s">
        <v>57</v>
      </c>
      <c r="S225" s="24" t="s">
        <v>255</v>
      </c>
    </row>
    <row r="226" spans="1:19" s="25" customFormat="1" ht="48">
      <c r="A226" s="24" t="s">
        <v>21</v>
      </c>
      <c r="B226" s="24" t="s">
        <v>1367</v>
      </c>
      <c r="C226" s="6" t="s">
        <v>23</v>
      </c>
      <c r="D226" s="24"/>
      <c r="E226" s="24" t="s">
        <v>306</v>
      </c>
      <c r="F226" s="24" t="s">
        <v>307</v>
      </c>
      <c r="G226" s="24" t="s">
        <v>61</v>
      </c>
      <c r="H226" s="24" t="s">
        <v>308</v>
      </c>
      <c r="I226" s="24">
        <f t="shared" si="2"/>
        <v>49.5</v>
      </c>
      <c r="J226" s="9">
        <v>49.5</v>
      </c>
      <c r="K226" s="9">
        <v>0</v>
      </c>
      <c r="L226" s="9">
        <v>0</v>
      </c>
      <c r="M226" s="24" t="s">
        <v>45</v>
      </c>
      <c r="N226" s="24">
        <v>73</v>
      </c>
      <c r="O226" s="24">
        <v>12</v>
      </c>
      <c r="P226" s="24" t="s">
        <v>309</v>
      </c>
      <c r="Q226" s="24" t="s">
        <v>57</v>
      </c>
      <c r="R226" s="24" t="s">
        <v>57</v>
      </c>
      <c r="S226" s="24" t="s">
        <v>255</v>
      </c>
    </row>
    <row r="227" spans="1:19" s="25" customFormat="1" ht="48">
      <c r="A227" s="24" t="s">
        <v>21</v>
      </c>
      <c r="B227" s="24" t="s">
        <v>1367</v>
      </c>
      <c r="C227" s="6" t="s">
        <v>23</v>
      </c>
      <c r="D227" s="24"/>
      <c r="E227" s="24" t="s">
        <v>1383</v>
      </c>
      <c r="F227" s="24" t="s">
        <v>1384</v>
      </c>
      <c r="G227" s="24" t="s">
        <v>61</v>
      </c>
      <c r="H227" s="24" t="s">
        <v>62</v>
      </c>
      <c r="I227" s="24">
        <f t="shared" si="2"/>
        <v>40</v>
      </c>
      <c r="J227" s="9">
        <v>40</v>
      </c>
      <c r="K227" s="9">
        <v>0</v>
      </c>
      <c r="L227" s="9">
        <v>0</v>
      </c>
      <c r="M227" s="24" t="s">
        <v>45</v>
      </c>
      <c r="N227" s="24">
        <v>57</v>
      </c>
      <c r="O227" s="24">
        <v>6</v>
      </c>
      <c r="P227" s="24" t="s">
        <v>1385</v>
      </c>
      <c r="Q227" s="24" t="s">
        <v>57</v>
      </c>
      <c r="R227" s="24" t="s">
        <v>57</v>
      </c>
      <c r="S227" s="24" t="s">
        <v>255</v>
      </c>
    </row>
    <row r="228" spans="1:19" s="25" customFormat="1" ht="48">
      <c r="A228" s="24" t="s">
        <v>21</v>
      </c>
      <c r="B228" s="24" t="s">
        <v>1367</v>
      </c>
      <c r="C228" s="6" t="s">
        <v>23</v>
      </c>
      <c r="D228" s="24"/>
      <c r="E228" s="24" t="s">
        <v>310</v>
      </c>
      <c r="F228" s="24" t="s">
        <v>311</v>
      </c>
      <c r="G228" s="24" t="s">
        <v>61</v>
      </c>
      <c r="H228" s="24" t="s">
        <v>128</v>
      </c>
      <c r="I228" s="24">
        <f t="shared" si="2"/>
        <v>88</v>
      </c>
      <c r="J228" s="9">
        <v>38</v>
      </c>
      <c r="K228" s="9">
        <v>0</v>
      </c>
      <c r="L228" s="9">
        <v>50</v>
      </c>
      <c r="M228" s="24" t="s">
        <v>45</v>
      </c>
      <c r="N228" s="24">
        <v>318</v>
      </c>
      <c r="O228" s="24">
        <v>28</v>
      </c>
      <c r="P228" s="24" t="s">
        <v>312</v>
      </c>
      <c r="Q228" s="24" t="s">
        <v>57</v>
      </c>
      <c r="R228" s="24" t="s">
        <v>57</v>
      </c>
      <c r="S228" s="24" t="s">
        <v>48</v>
      </c>
    </row>
    <row r="229" spans="1:19" s="25" customFormat="1" ht="48">
      <c r="A229" s="24" t="s">
        <v>21</v>
      </c>
      <c r="B229" s="24" t="s">
        <v>1206</v>
      </c>
      <c r="C229" s="6" t="s">
        <v>23</v>
      </c>
      <c r="D229" s="24"/>
      <c r="E229" s="24" t="s">
        <v>313</v>
      </c>
      <c r="F229" s="24" t="s">
        <v>314</v>
      </c>
      <c r="G229" s="24" t="s">
        <v>85</v>
      </c>
      <c r="H229" s="24" t="s">
        <v>140</v>
      </c>
      <c r="I229" s="24">
        <f t="shared" si="2"/>
        <v>42</v>
      </c>
      <c r="J229" s="9">
        <v>42</v>
      </c>
      <c r="K229" s="9">
        <v>0</v>
      </c>
      <c r="L229" s="9">
        <v>0</v>
      </c>
      <c r="M229" s="24" t="s">
        <v>45</v>
      </c>
      <c r="N229" s="24">
        <v>18</v>
      </c>
      <c r="O229" s="24">
        <v>2</v>
      </c>
      <c r="P229" s="24" t="s">
        <v>315</v>
      </c>
      <c r="Q229" s="24" t="s">
        <v>57</v>
      </c>
      <c r="R229" s="24" t="s">
        <v>57</v>
      </c>
      <c r="S229" s="24" t="s">
        <v>255</v>
      </c>
    </row>
    <row r="230" spans="1:19" s="25" customFormat="1" ht="48">
      <c r="A230" s="24" t="s">
        <v>21</v>
      </c>
      <c r="B230" s="24" t="s">
        <v>1206</v>
      </c>
      <c r="C230" s="6" t="s">
        <v>23</v>
      </c>
      <c r="D230" s="24"/>
      <c r="E230" s="24" t="s">
        <v>316</v>
      </c>
      <c r="F230" s="24" t="s">
        <v>286</v>
      </c>
      <c r="G230" s="24" t="s">
        <v>85</v>
      </c>
      <c r="H230" s="24" t="s">
        <v>317</v>
      </c>
      <c r="I230" s="24">
        <f t="shared" si="2"/>
        <v>40</v>
      </c>
      <c r="J230" s="9">
        <v>40</v>
      </c>
      <c r="K230" s="9">
        <v>0</v>
      </c>
      <c r="L230" s="9">
        <v>0</v>
      </c>
      <c r="M230" s="24" t="s">
        <v>45</v>
      </c>
      <c r="N230" s="24">
        <v>159</v>
      </c>
      <c r="O230" s="24">
        <v>8</v>
      </c>
      <c r="P230" s="24" t="s">
        <v>318</v>
      </c>
      <c r="Q230" s="24" t="s">
        <v>57</v>
      </c>
      <c r="R230" s="24" t="s">
        <v>57</v>
      </c>
      <c r="S230" s="24" t="s">
        <v>255</v>
      </c>
    </row>
    <row r="231" spans="1:19" s="25" customFormat="1" ht="48">
      <c r="A231" s="24" t="s">
        <v>21</v>
      </c>
      <c r="B231" s="24" t="s">
        <v>1367</v>
      </c>
      <c r="C231" s="6" t="s">
        <v>23</v>
      </c>
      <c r="D231" s="24"/>
      <c r="E231" s="24" t="s">
        <v>319</v>
      </c>
      <c r="F231" s="24" t="s">
        <v>320</v>
      </c>
      <c r="G231" s="24" t="s">
        <v>58</v>
      </c>
      <c r="H231" s="24" t="s">
        <v>106</v>
      </c>
      <c r="I231" s="24">
        <f t="shared" si="2"/>
        <v>49</v>
      </c>
      <c r="J231" s="9">
        <v>49</v>
      </c>
      <c r="K231" s="9">
        <v>0</v>
      </c>
      <c r="L231" s="9">
        <v>0</v>
      </c>
      <c r="M231" s="24" t="s">
        <v>45</v>
      </c>
      <c r="N231" s="24">
        <v>210</v>
      </c>
      <c r="O231" s="24">
        <v>41</v>
      </c>
      <c r="P231" s="24" t="s">
        <v>321</v>
      </c>
      <c r="Q231" s="24" t="s">
        <v>57</v>
      </c>
      <c r="R231" s="24" t="s">
        <v>57</v>
      </c>
      <c r="S231" s="24" t="s">
        <v>255</v>
      </c>
    </row>
    <row r="232" spans="1:19" s="5" customFormat="1" ht="73.5" customHeight="1">
      <c r="A232" s="24" t="s">
        <v>21</v>
      </c>
      <c r="B232" s="24" t="s">
        <v>1367</v>
      </c>
      <c r="C232" s="6" t="s">
        <v>23</v>
      </c>
      <c r="D232" s="7"/>
      <c r="E232" s="7" t="s">
        <v>323</v>
      </c>
      <c r="F232" s="7" t="s">
        <v>324</v>
      </c>
      <c r="G232" s="24" t="s">
        <v>65</v>
      </c>
      <c r="H232" s="24" t="s">
        <v>66</v>
      </c>
      <c r="I232" s="24">
        <f t="shared" si="2"/>
        <v>60</v>
      </c>
      <c r="J232" s="24"/>
      <c r="K232" s="24">
        <v>0</v>
      </c>
      <c r="L232" s="24">
        <v>60</v>
      </c>
      <c r="M232" s="24" t="s">
        <v>45</v>
      </c>
      <c r="N232" s="24">
        <v>45</v>
      </c>
      <c r="O232" s="24">
        <v>1</v>
      </c>
      <c r="P232" s="24" t="s">
        <v>325</v>
      </c>
      <c r="Q232" s="10" t="s">
        <v>57</v>
      </c>
      <c r="R232" s="10" t="s">
        <v>57</v>
      </c>
      <c r="S232" s="24" t="s">
        <v>48</v>
      </c>
    </row>
    <row r="233" spans="1:19" s="5" customFormat="1" ht="73.5" customHeight="1">
      <c r="A233" s="24" t="s">
        <v>21</v>
      </c>
      <c r="B233" s="24" t="s">
        <v>1367</v>
      </c>
      <c r="C233" s="6" t="s">
        <v>23</v>
      </c>
      <c r="D233" s="24"/>
      <c r="E233" s="24" t="s">
        <v>108</v>
      </c>
      <c r="F233" s="24" t="s">
        <v>326</v>
      </c>
      <c r="G233" s="24" t="s">
        <v>58</v>
      </c>
      <c r="H233" s="24" t="s">
        <v>110</v>
      </c>
      <c r="I233" s="24">
        <f t="shared" si="2"/>
        <v>57</v>
      </c>
      <c r="J233" s="24">
        <v>0</v>
      </c>
      <c r="K233" s="24">
        <v>0</v>
      </c>
      <c r="L233" s="24">
        <v>57</v>
      </c>
      <c r="M233" s="24" t="s">
        <v>45</v>
      </c>
      <c r="N233" s="24">
        <v>650</v>
      </c>
      <c r="O233" s="24">
        <v>20</v>
      </c>
      <c r="P233" s="24" t="s">
        <v>327</v>
      </c>
      <c r="Q233" s="10" t="s">
        <v>57</v>
      </c>
      <c r="R233" s="10" t="s">
        <v>57</v>
      </c>
      <c r="S233" s="24" t="s">
        <v>48</v>
      </c>
    </row>
    <row r="234" spans="1:19" s="5" customFormat="1" ht="73.5" customHeight="1">
      <c r="A234" s="24" t="s">
        <v>21</v>
      </c>
      <c r="B234" s="24" t="s">
        <v>1367</v>
      </c>
      <c r="C234" s="6" t="s">
        <v>23</v>
      </c>
      <c r="D234" s="24"/>
      <c r="E234" s="24" t="s">
        <v>328</v>
      </c>
      <c r="F234" s="24" t="s">
        <v>329</v>
      </c>
      <c r="G234" s="24" t="s">
        <v>60</v>
      </c>
      <c r="H234" s="24" t="s">
        <v>132</v>
      </c>
      <c r="I234" s="24">
        <f t="shared" si="2"/>
        <v>40</v>
      </c>
      <c r="J234" s="24"/>
      <c r="K234" s="24">
        <v>0</v>
      </c>
      <c r="L234" s="24">
        <v>40</v>
      </c>
      <c r="M234" s="24" t="s">
        <v>45</v>
      </c>
      <c r="N234" s="24">
        <v>10</v>
      </c>
      <c r="O234" s="24">
        <v>1</v>
      </c>
      <c r="P234" s="24" t="s">
        <v>330</v>
      </c>
      <c r="Q234" s="10" t="s">
        <v>57</v>
      </c>
      <c r="R234" s="10" t="s">
        <v>57</v>
      </c>
      <c r="S234" s="24" t="s">
        <v>48</v>
      </c>
    </row>
    <row r="235" spans="1:19" s="5" customFormat="1" ht="73.5" customHeight="1">
      <c r="A235" s="24" t="s">
        <v>21</v>
      </c>
      <c r="B235" s="24" t="s">
        <v>1386</v>
      </c>
      <c r="C235" s="6" t="s">
        <v>23</v>
      </c>
      <c r="D235" s="24"/>
      <c r="E235" s="24" t="s">
        <v>331</v>
      </c>
      <c r="F235" s="24" t="s">
        <v>332</v>
      </c>
      <c r="G235" s="24" t="s">
        <v>60</v>
      </c>
      <c r="H235" s="24" t="s">
        <v>132</v>
      </c>
      <c r="I235" s="24">
        <f t="shared" si="2"/>
        <v>80</v>
      </c>
      <c r="J235" s="24"/>
      <c r="K235" s="24">
        <v>0</v>
      </c>
      <c r="L235" s="24">
        <v>80</v>
      </c>
      <c r="M235" s="24" t="s">
        <v>45</v>
      </c>
      <c r="N235" s="24">
        <v>373</v>
      </c>
      <c r="O235" s="24">
        <v>30</v>
      </c>
      <c r="P235" s="24" t="s">
        <v>1387</v>
      </c>
      <c r="Q235" s="10" t="s">
        <v>57</v>
      </c>
      <c r="R235" s="10" t="s">
        <v>57</v>
      </c>
      <c r="S235" s="24" t="s">
        <v>48</v>
      </c>
    </row>
    <row r="236" spans="1:19" s="70" customFormat="1" ht="60" customHeight="1">
      <c r="A236" s="24" t="s">
        <v>21</v>
      </c>
      <c r="B236" s="24" t="s">
        <v>1386</v>
      </c>
      <c r="C236" s="6" t="s">
        <v>23</v>
      </c>
      <c r="D236" s="24"/>
      <c r="E236" s="24" t="s">
        <v>333</v>
      </c>
      <c r="F236" s="24" t="s">
        <v>1388</v>
      </c>
      <c r="G236" s="24" t="s">
        <v>74</v>
      </c>
      <c r="H236" s="24" t="s">
        <v>334</v>
      </c>
      <c r="I236" s="24">
        <f t="shared" si="2"/>
        <v>44</v>
      </c>
      <c r="J236" s="24">
        <v>44</v>
      </c>
      <c r="K236" s="24"/>
      <c r="L236" s="24"/>
      <c r="M236" s="24" t="s">
        <v>45</v>
      </c>
      <c r="N236" s="24">
        <v>100</v>
      </c>
      <c r="O236" s="24">
        <v>3</v>
      </c>
      <c r="P236" s="24" t="s">
        <v>1389</v>
      </c>
      <c r="Q236" s="24" t="s">
        <v>57</v>
      </c>
      <c r="R236" s="24" t="s">
        <v>57</v>
      </c>
      <c r="S236" s="24" t="s">
        <v>255</v>
      </c>
    </row>
    <row r="237" spans="1:19" s="70" customFormat="1" ht="48.75" customHeight="1">
      <c r="A237" s="24" t="s">
        <v>21</v>
      </c>
      <c r="B237" s="24" t="s">
        <v>1367</v>
      </c>
      <c r="C237" s="6" t="s">
        <v>23</v>
      </c>
      <c r="D237" s="24"/>
      <c r="E237" s="24" t="s">
        <v>335</v>
      </c>
      <c r="F237" s="24" t="s">
        <v>286</v>
      </c>
      <c r="G237" s="24" t="s">
        <v>44</v>
      </c>
      <c r="H237" s="24" t="s">
        <v>336</v>
      </c>
      <c r="I237" s="24">
        <f t="shared" si="2"/>
        <v>40</v>
      </c>
      <c r="J237" s="24">
        <v>40</v>
      </c>
      <c r="K237" s="24"/>
      <c r="L237" s="24"/>
      <c r="M237" s="24" t="s">
        <v>45</v>
      </c>
      <c r="N237" s="24">
        <v>162</v>
      </c>
      <c r="O237" s="24">
        <v>14</v>
      </c>
      <c r="P237" s="24" t="s">
        <v>337</v>
      </c>
      <c r="Q237" s="24" t="s">
        <v>57</v>
      </c>
      <c r="R237" s="24" t="s">
        <v>57</v>
      </c>
      <c r="S237" s="24" t="s">
        <v>255</v>
      </c>
    </row>
    <row r="238" spans="1:19" s="25" customFormat="1" ht="72">
      <c r="A238" s="24" t="s">
        <v>21</v>
      </c>
      <c r="B238" s="27" t="s">
        <v>338</v>
      </c>
      <c r="C238" s="6" t="s">
        <v>22</v>
      </c>
      <c r="D238" s="24"/>
      <c r="E238" s="24" t="s">
        <v>344</v>
      </c>
      <c r="F238" s="24" t="s">
        <v>345</v>
      </c>
      <c r="G238" s="24" t="s">
        <v>46</v>
      </c>
      <c r="H238" s="24" t="s">
        <v>346</v>
      </c>
      <c r="I238" s="24">
        <f t="shared" si="2"/>
        <v>70</v>
      </c>
      <c r="J238" s="9">
        <v>70</v>
      </c>
      <c r="K238" s="9">
        <v>0</v>
      </c>
      <c r="L238" s="9">
        <v>0</v>
      </c>
      <c r="M238" s="24" t="s">
        <v>45</v>
      </c>
      <c r="N238" s="24">
        <v>392</v>
      </c>
      <c r="O238" s="24">
        <v>1</v>
      </c>
      <c r="P238" s="24" t="s">
        <v>347</v>
      </c>
      <c r="Q238" s="24" t="s">
        <v>57</v>
      </c>
      <c r="R238" s="24" t="s">
        <v>57</v>
      </c>
      <c r="S238" s="24" t="s">
        <v>255</v>
      </c>
    </row>
    <row r="239" spans="1:19" s="25" customFormat="1" ht="48" customHeight="1">
      <c r="A239" s="24" t="s">
        <v>21</v>
      </c>
      <c r="B239" s="27" t="s">
        <v>338</v>
      </c>
      <c r="C239" s="6" t="s">
        <v>22</v>
      </c>
      <c r="D239" s="24"/>
      <c r="E239" s="24" t="s">
        <v>348</v>
      </c>
      <c r="F239" s="24" t="s">
        <v>349</v>
      </c>
      <c r="G239" s="24" t="s">
        <v>60</v>
      </c>
      <c r="H239" s="24" t="s">
        <v>222</v>
      </c>
      <c r="I239" s="24">
        <f t="shared" si="2"/>
        <v>58</v>
      </c>
      <c r="J239" s="9">
        <v>8</v>
      </c>
      <c r="K239" s="9">
        <v>0</v>
      </c>
      <c r="L239" s="9">
        <v>50</v>
      </c>
      <c r="M239" s="24" t="s">
        <v>45</v>
      </c>
      <c r="N239" s="24">
        <v>336</v>
      </c>
      <c r="O239" s="24">
        <v>16</v>
      </c>
      <c r="P239" s="24" t="s">
        <v>223</v>
      </c>
      <c r="Q239" s="24" t="s">
        <v>57</v>
      </c>
      <c r="R239" s="24" t="s">
        <v>57</v>
      </c>
      <c r="S239" s="24" t="s">
        <v>255</v>
      </c>
    </row>
    <row r="240" spans="1:19" s="25" customFormat="1" ht="72">
      <c r="A240" s="24" t="s">
        <v>21</v>
      </c>
      <c r="B240" s="27" t="s">
        <v>338</v>
      </c>
      <c r="C240" s="6" t="s">
        <v>22</v>
      </c>
      <c r="D240" s="24"/>
      <c r="E240" s="24" t="s">
        <v>350</v>
      </c>
      <c r="F240" s="24" t="s">
        <v>351</v>
      </c>
      <c r="G240" s="24" t="s">
        <v>69</v>
      </c>
      <c r="H240" s="24" t="s">
        <v>73</v>
      </c>
      <c r="I240" s="24">
        <f t="shared" si="2"/>
        <v>50</v>
      </c>
      <c r="J240" s="9">
        <v>0</v>
      </c>
      <c r="K240" s="9">
        <v>0</v>
      </c>
      <c r="L240" s="9">
        <v>50</v>
      </c>
      <c r="M240" s="24" t="s">
        <v>45</v>
      </c>
      <c r="N240" s="24">
        <v>402</v>
      </c>
      <c r="O240" s="24">
        <v>28</v>
      </c>
      <c r="P240" s="24" t="s">
        <v>352</v>
      </c>
      <c r="Q240" s="24" t="s">
        <v>57</v>
      </c>
      <c r="R240" s="24" t="s">
        <v>57</v>
      </c>
      <c r="S240" s="24" t="s">
        <v>48</v>
      </c>
    </row>
    <row r="241" spans="1:19" s="25" customFormat="1" ht="72">
      <c r="A241" s="24" t="s">
        <v>21</v>
      </c>
      <c r="B241" s="27" t="s">
        <v>338</v>
      </c>
      <c r="C241" s="6" t="s">
        <v>22</v>
      </c>
      <c r="D241" s="24"/>
      <c r="E241" s="24" t="s">
        <v>353</v>
      </c>
      <c r="F241" s="24" t="s">
        <v>354</v>
      </c>
      <c r="G241" s="24" t="s">
        <v>44</v>
      </c>
      <c r="H241" s="24" t="s">
        <v>200</v>
      </c>
      <c r="I241" s="24">
        <f t="shared" si="2"/>
        <v>10</v>
      </c>
      <c r="J241" s="9">
        <v>10</v>
      </c>
      <c r="K241" s="9">
        <v>0</v>
      </c>
      <c r="L241" s="9">
        <v>0</v>
      </c>
      <c r="M241" s="24" t="s">
        <v>45</v>
      </c>
      <c r="N241" s="24">
        <v>307</v>
      </c>
      <c r="O241" s="24">
        <v>14</v>
      </c>
      <c r="P241" s="24" t="s">
        <v>355</v>
      </c>
      <c r="Q241" s="24" t="s">
        <v>57</v>
      </c>
      <c r="R241" s="24" t="s">
        <v>57</v>
      </c>
      <c r="S241" s="24" t="s">
        <v>255</v>
      </c>
    </row>
    <row r="242" spans="1:19" s="70" customFormat="1" ht="81.75" customHeight="1">
      <c r="A242" s="24" t="s">
        <v>21</v>
      </c>
      <c r="B242" s="27" t="s">
        <v>338</v>
      </c>
      <c r="C242" s="6" t="s">
        <v>22</v>
      </c>
      <c r="D242" s="24"/>
      <c r="E242" s="24" t="s">
        <v>1390</v>
      </c>
      <c r="F242" s="24" t="s">
        <v>1391</v>
      </c>
      <c r="G242" s="24" t="s">
        <v>63</v>
      </c>
      <c r="H242" s="24" t="s">
        <v>342</v>
      </c>
      <c r="I242" s="24">
        <f t="shared" si="2"/>
        <v>99</v>
      </c>
      <c r="J242" s="24">
        <v>99</v>
      </c>
      <c r="K242" s="16"/>
      <c r="L242" s="16"/>
      <c r="M242" s="24" t="s">
        <v>45</v>
      </c>
      <c r="N242" s="3">
        <v>201</v>
      </c>
      <c r="O242" s="3">
        <v>8</v>
      </c>
      <c r="P242" s="3" t="s">
        <v>1392</v>
      </c>
      <c r="Q242" s="10" t="s">
        <v>57</v>
      </c>
      <c r="R242" s="10" t="s">
        <v>57</v>
      </c>
      <c r="S242" s="24" t="s">
        <v>255</v>
      </c>
    </row>
    <row r="243" spans="1:19" s="70" customFormat="1" ht="81.75" customHeight="1">
      <c r="A243" s="24" t="s">
        <v>21</v>
      </c>
      <c r="B243" s="27" t="s">
        <v>338</v>
      </c>
      <c r="C243" s="6" t="s">
        <v>22</v>
      </c>
      <c r="D243" s="24"/>
      <c r="E243" s="24" t="s">
        <v>1390</v>
      </c>
      <c r="F243" s="24" t="s">
        <v>1393</v>
      </c>
      <c r="G243" s="24" t="s">
        <v>63</v>
      </c>
      <c r="H243" s="24" t="s">
        <v>342</v>
      </c>
      <c r="I243" s="24">
        <f t="shared" si="2"/>
        <v>17</v>
      </c>
      <c r="J243" s="24">
        <v>17</v>
      </c>
      <c r="K243" s="16"/>
      <c r="L243" s="16"/>
      <c r="M243" s="24" t="s">
        <v>45</v>
      </c>
      <c r="N243" s="3">
        <v>201</v>
      </c>
      <c r="O243" s="3">
        <v>8</v>
      </c>
      <c r="P243" s="3" t="s">
        <v>1392</v>
      </c>
      <c r="Q243" s="10" t="s">
        <v>57</v>
      </c>
      <c r="R243" s="10" t="s">
        <v>57</v>
      </c>
      <c r="S243" s="24" t="s">
        <v>255</v>
      </c>
    </row>
    <row r="244" spans="1:19" s="25" customFormat="1" ht="72">
      <c r="A244" s="24" t="s">
        <v>21</v>
      </c>
      <c r="B244" s="27" t="s">
        <v>338</v>
      </c>
      <c r="C244" s="6" t="s">
        <v>22</v>
      </c>
      <c r="D244" s="14"/>
      <c r="E244" s="24" t="s">
        <v>357</v>
      </c>
      <c r="F244" s="24" t="s">
        <v>358</v>
      </c>
      <c r="G244" s="24" t="s">
        <v>79</v>
      </c>
      <c r="H244" s="24" t="s">
        <v>244</v>
      </c>
      <c r="I244" s="24">
        <f t="shared" si="2"/>
        <v>10</v>
      </c>
      <c r="J244" s="8">
        <v>10</v>
      </c>
      <c r="K244" s="8"/>
      <c r="L244" s="8"/>
      <c r="M244" s="24" t="s">
        <v>45</v>
      </c>
      <c r="N244" s="24">
        <v>190</v>
      </c>
      <c r="O244" s="24">
        <v>6</v>
      </c>
      <c r="P244" s="24" t="s">
        <v>359</v>
      </c>
      <c r="Q244" s="24" t="s">
        <v>57</v>
      </c>
      <c r="R244" s="24" t="s">
        <v>57</v>
      </c>
      <c r="S244" s="24" t="s">
        <v>255</v>
      </c>
    </row>
    <row r="245" spans="1:19" s="25" customFormat="1" ht="72">
      <c r="A245" s="24" t="s">
        <v>21</v>
      </c>
      <c r="B245" s="27" t="s">
        <v>338</v>
      </c>
      <c r="C245" s="6" t="s">
        <v>22</v>
      </c>
      <c r="D245" s="24"/>
      <c r="E245" s="24" t="s">
        <v>360</v>
      </c>
      <c r="F245" s="24" t="s">
        <v>361</v>
      </c>
      <c r="G245" s="24" t="s">
        <v>46</v>
      </c>
      <c r="H245" s="24" t="s">
        <v>47</v>
      </c>
      <c r="I245" s="24">
        <f t="shared" si="2"/>
        <v>100</v>
      </c>
      <c r="J245" s="24"/>
      <c r="K245" s="24">
        <v>0</v>
      </c>
      <c r="L245" s="24">
        <v>100</v>
      </c>
      <c r="M245" s="24" t="s">
        <v>45</v>
      </c>
      <c r="N245" s="24">
        <v>611</v>
      </c>
      <c r="O245" s="24">
        <v>7</v>
      </c>
      <c r="P245" s="24" t="s">
        <v>362</v>
      </c>
      <c r="Q245" s="24" t="s">
        <v>57</v>
      </c>
      <c r="R245" s="24" t="s">
        <v>57</v>
      </c>
      <c r="S245" s="24" t="s">
        <v>255</v>
      </c>
    </row>
    <row r="246" spans="1:19" s="25" customFormat="1" ht="24">
      <c r="A246" s="24" t="s">
        <v>21</v>
      </c>
      <c r="B246" s="27" t="s">
        <v>338</v>
      </c>
      <c r="C246" s="22" t="s">
        <v>17</v>
      </c>
      <c r="D246" s="14"/>
      <c r="E246" s="24" t="s">
        <v>363</v>
      </c>
      <c r="F246" s="24" t="s">
        <v>364</v>
      </c>
      <c r="G246" s="24" t="s">
        <v>81</v>
      </c>
      <c r="H246" s="24" t="s">
        <v>81</v>
      </c>
      <c r="I246" s="24">
        <f t="shared" si="2"/>
        <v>50</v>
      </c>
      <c r="J246" s="9">
        <v>50</v>
      </c>
      <c r="K246" s="9">
        <v>0</v>
      </c>
      <c r="L246" s="9">
        <v>0</v>
      </c>
      <c r="M246" s="24" t="s">
        <v>45</v>
      </c>
      <c r="N246" s="24">
        <v>2000</v>
      </c>
      <c r="O246" s="24">
        <v>12</v>
      </c>
      <c r="P246" s="24" t="s">
        <v>365</v>
      </c>
      <c r="Q246" s="24" t="s">
        <v>57</v>
      </c>
      <c r="R246" s="24" t="s">
        <v>57</v>
      </c>
      <c r="S246" s="24"/>
    </row>
    <row r="247" spans="1:19" s="5" customFormat="1" ht="73.5" customHeight="1">
      <c r="A247" s="24" t="s">
        <v>21</v>
      </c>
      <c r="B247" s="24" t="s">
        <v>24</v>
      </c>
      <c r="C247" s="6" t="s">
        <v>25</v>
      </c>
      <c r="D247" s="24"/>
      <c r="E247" s="24" t="s">
        <v>366</v>
      </c>
      <c r="F247" s="24" t="s">
        <v>367</v>
      </c>
      <c r="G247" s="24" t="s">
        <v>60</v>
      </c>
      <c r="H247" s="24" t="s">
        <v>132</v>
      </c>
      <c r="I247" s="24">
        <f t="shared" si="2"/>
        <v>44</v>
      </c>
      <c r="J247" s="24"/>
      <c r="K247" s="24">
        <v>0</v>
      </c>
      <c r="L247" s="24">
        <v>44</v>
      </c>
      <c r="M247" s="24" t="s">
        <v>45</v>
      </c>
      <c r="N247" s="24">
        <v>373</v>
      </c>
      <c r="O247" s="24">
        <v>30</v>
      </c>
      <c r="P247" s="24" t="s">
        <v>368</v>
      </c>
      <c r="Q247" s="10" t="s">
        <v>57</v>
      </c>
      <c r="R247" s="10" t="s">
        <v>57</v>
      </c>
      <c r="S247" s="24" t="s">
        <v>48</v>
      </c>
    </row>
    <row r="248" spans="1:19" s="5" customFormat="1" ht="73.5" customHeight="1">
      <c r="A248" s="24" t="s">
        <v>21</v>
      </c>
      <c r="B248" s="24" t="s">
        <v>24</v>
      </c>
      <c r="C248" s="6" t="s">
        <v>25</v>
      </c>
      <c r="D248" s="24"/>
      <c r="E248" s="24" t="s">
        <v>369</v>
      </c>
      <c r="F248" s="24" t="s">
        <v>1394</v>
      </c>
      <c r="G248" s="24" t="s">
        <v>74</v>
      </c>
      <c r="H248" s="24" t="s">
        <v>370</v>
      </c>
      <c r="I248" s="24">
        <f t="shared" si="2"/>
        <v>75</v>
      </c>
      <c r="J248" s="24">
        <v>50</v>
      </c>
      <c r="K248" s="24">
        <v>0</v>
      </c>
      <c r="L248" s="24">
        <v>25</v>
      </c>
      <c r="M248" s="24" t="s">
        <v>45</v>
      </c>
      <c r="N248" s="24">
        <v>2911</v>
      </c>
      <c r="O248" s="24">
        <v>38</v>
      </c>
      <c r="P248" s="24" t="s">
        <v>371</v>
      </c>
      <c r="Q248" s="10" t="s">
        <v>57</v>
      </c>
      <c r="R248" s="10" t="s">
        <v>57</v>
      </c>
      <c r="S248" s="24" t="s">
        <v>48</v>
      </c>
    </row>
    <row r="249" spans="1:19" s="25" customFormat="1" ht="54.75" customHeight="1">
      <c r="A249" s="24" t="s">
        <v>21</v>
      </c>
      <c r="B249" s="24" t="s">
        <v>24</v>
      </c>
      <c r="C249" s="6" t="s">
        <v>25</v>
      </c>
      <c r="D249" s="24"/>
      <c r="E249" s="24" t="s">
        <v>372</v>
      </c>
      <c r="F249" s="24" t="s">
        <v>373</v>
      </c>
      <c r="G249" s="24" t="s">
        <v>64</v>
      </c>
      <c r="H249" s="24" t="s">
        <v>72</v>
      </c>
      <c r="I249" s="24">
        <f t="shared" si="2"/>
        <v>475</v>
      </c>
      <c r="J249" s="24">
        <v>160</v>
      </c>
      <c r="K249" s="24"/>
      <c r="L249" s="24">
        <v>315</v>
      </c>
      <c r="M249" s="24" t="s">
        <v>45</v>
      </c>
      <c r="N249" s="24">
        <v>605</v>
      </c>
      <c r="O249" s="24">
        <v>35</v>
      </c>
      <c r="P249" s="24" t="s">
        <v>374</v>
      </c>
      <c r="Q249" s="24" t="s">
        <v>57</v>
      </c>
      <c r="R249" s="24" t="s">
        <v>57</v>
      </c>
      <c r="S249" s="24" t="s">
        <v>48</v>
      </c>
    </row>
    <row r="250" spans="1:19" s="25" customFormat="1" ht="58.5" customHeight="1">
      <c r="A250" s="24" t="s">
        <v>21</v>
      </c>
      <c r="B250" s="24" t="s">
        <v>24</v>
      </c>
      <c r="C250" s="6" t="s">
        <v>25</v>
      </c>
      <c r="D250" s="24"/>
      <c r="E250" s="24" t="s">
        <v>375</v>
      </c>
      <c r="F250" s="24" t="s">
        <v>376</v>
      </c>
      <c r="G250" s="24" t="s">
        <v>59</v>
      </c>
      <c r="H250" s="24" t="s">
        <v>185</v>
      </c>
      <c r="I250" s="24">
        <f t="shared" si="2"/>
        <v>50</v>
      </c>
      <c r="J250" s="24">
        <v>0</v>
      </c>
      <c r="K250" s="24"/>
      <c r="L250" s="24">
        <v>50</v>
      </c>
      <c r="M250" s="24" t="s">
        <v>45</v>
      </c>
      <c r="N250" s="24">
        <v>300</v>
      </c>
      <c r="O250" s="24">
        <v>8</v>
      </c>
      <c r="P250" s="21" t="s">
        <v>377</v>
      </c>
      <c r="Q250" s="24" t="s">
        <v>57</v>
      </c>
      <c r="R250" s="24" t="s">
        <v>57</v>
      </c>
      <c r="S250" s="24" t="s">
        <v>48</v>
      </c>
    </row>
    <row r="251" spans="1:19" s="25" customFormat="1" ht="36">
      <c r="A251" s="24" t="s">
        <v>21</v>
      </c>
      <c r="B251" s="24" t="s">
        <v>24</v>
      </c>
      <c r="C251" s="6" t="s">
        <v>25</v>
      </c>
      <c r="D251" s="24"/>
      <c r="E251" s="24" t="s">
        <v>378</v>
      </c>
      <c r="F251" s="24" t="s">
        <v>1186</v>
      </c>
      <c r="G251" s="24" t="s">
        <v>74</v>
      </c>
      <c r="H251" s="24" t="s">
        <v>370</v>
      </c>
      <c r="I251" s="24">
        <f t="shared" si="2"/>
        <v>25</v>
      </c>
      <c r="J251" s="24">
        <v>0</v>
      </c>
      <c r="K251" s="24">
        <v>0</v>
      </c>
      <c r="L251" s="24">
        <v>25</v>
      </c>
      <c r="M251" s="24" t="s">
        <v>45</v>
      </c>
      <c r="N251" s="24">
        <v>2911</v>
      </c>
      <c r="O251" s="24">
        <v>38</v>
      </c>
      <c r="P251" s="24" t="s">
        <v>1187</v>
      </c>
      <c r="Q251" s="24" t="s">
        <v>57</v>
      </c>
      <c r="R251" s="24" t="s">
        <v>57</v>
      </c>
      <c r="S251" s="24" t="s">
        <v>48</v>
      </c>
    </row>
    <row r="252" spans="1:19" s="25" customFormat="1" ht="36">
      <c r="A252" s="24" t="s">
        <v>21</v>
      </c>
      <c r="B252" s="27" t="s">
        <v>26</v>
      </c>
      <c r="C252" s="6" t="s">
        <v>382</v>
      </c>
      <c r="D252" s="24"/>
      <c r="E252" s="24" t="s">
        <v>1395</v>
      </c>
      <c r="F252" s="24" t="s">
        <v>383</v>
      </c>
      <c r="G252" s="24" t="s">
        <v>46</v>
      </c>
      <c r="H252" s="24" t="s">
        <v>346</v>
      </c>
      <c r="I252" s="24">
        <f t="shared" si="2"/>
        <v>45</v>
      </c>
      <c r="J252" s="9">
        <v>45</v>
      </c>
      <c r="K252" s="9">
        <v>0</v>
      </c>
      <c r="L252" s="9">
        <v>0</v>
      </c>
      <c r="M252" s="24" t="s">
        <v>45</v>
      </c>
      <c r="N252" s="24">
        <v>392</v>
      </c>
      <c r="O252" s="24">
        <v>1</v>
      </c>
      <c r="P252" s="24" t="s">
        <v>1396</v>
      </c>
      <c r="Q252" s="24" t="s">
        <v>57</v>
      </c>
      <c r="R252" s="24" t="s">
        <v>57</v>
      </c>
      <c r="S252" s="24" t="s">
        <v>255</v>
      </c>
    </row>
    <row r="253" spans="1:19" s="25" customFormat="1" ht="62.25" customHeight="1">
      <c r="A253" s="24" t="s">
        <v>21</v>
      </c>
      <c r="B253" s="24" t="s">
        <v>1367</v>
      </c>
      <c r="C253" s="6" t="s">
        <v>23</v>
      </c>
      <c r="D253" s="24"/>
      <c r="E253" s="24" t="s">
        <v>266</v>
      </c>
      <c r="F253" s="24" t="s">
        <v>1397</v>
      </c>
      <c r="G253" s="24" t="s">
        <v>67</v>
      </c>
      <c r="H253" s="24" t="s">
        <v>141</v>
      </c>
      <c r="I253" s="24">
        <f t="shared" si="2"/>
        <v>240</v>
      </c>
      <c r="J253" s="9">
        <v>240</v>
      </c>
      <c r="K253" s="9">
        <v>0</v>
      </c>
      <c r="L253" s="9"/>
      <c r="M253" s="24" t="s">
        <v>45</v>
      </c>
      <c r="N253" s="24">
        <v>121</v>
      </c>
      <c r="O253" s="24">
        <v>4</v>
      </c>
      <c r="P253" s="24" t="s">
        <v>1185</v>
      </c>
      <c r="Q253" s="24" t="s">
        <v>57</v>
      </c>
      <c r="R253" s="24" t="s">
        <v>57</v>
      </c>
      <c r="S253" s="24" t="s">
        <v>48</v>
      </c>
    </row>
    <row r="254" spans="1:19" s="70" customFormat="1" ht="81.75" customHeight="1">
      <c r="A254" s="24" t="s">
        <v>21</v>
      </c>
      <c r="B254" s="27" t="s">
        <v>26</v>
      </c>
      <c r="C254" s="6" t="s">
        <v>382</v>
      </c>
      <c r="D254" s="24"/>
      <c r="E254" s="24" t="s">
        <v>384</v>
      </c>
      <c r="F254" s="24" t="s">
        <v>385</v>
      </c>
      <c r="G254" s="24" t="s">
        <v>67</v>
      </c>
      <c r="H254" s="24" t="s">
        <v>141</v>
      </c>
      <c r="I254" s="24">
        <f t="shared" si="2"/>
        <v>50</v>
      </c>
      <c r="J254" s="24">
        <v>0</v>
      </c>
      <c r="K254" s="16"/>
      <c r="L254" s="9">
        <v>50</v>
      </c>
      <c r="M254" s="24" t="s">
        <v>45</v>
      </c>
      <c r="N254" s="3">
        <v>124</v>
      </c>
      <c r="O254" s="3">
        <v>3</v>
      </c>
      <c r="P254" s="3" t="s">
        <v>386</v>
      </c>
      <c r="Q254" s="10" t="s">
        <v>57</v>
      </c>
      <c r="R254" s="10" t="s">
        <v>57</v>
      </c>
      <c r="S254" s="24" t="s">
        <v>48</v>
      </c>
    </row>
    <row r="255" spans="1:19" s="11" customFormat="1" ht="69" customHeight="1">
      <c r="A255" s="24" t="s">
        <v>21</v>
      </c>
      <c r="B255" s="27" t="s">
        <v>26</v>
      </c>
      <c r="C255" s="6" t="s">
        <v>382</v>
      </c>
      <c r="D255" s="3"/>
      <c r="E255" s="3" t="s">
        <v>387</v>
      </c>
      <c r="F255" s="3" t="s">
        <v>388</v>
      </c>
      <c r="G255" s="24" t="s">
        <v>85</v>
      </c>
      <c r="H255" s="24" t="s">
        <v>86</v>
      </c>
      <c r="I255" s="24">
        <f t="shared" si="2"/>
        <v>30</v>
      </c>
      <c r="J255" s="3">
        <v>0</v>
      </c>
      <c r="K255" s="3"/>
      <c r="L255" s="18">
        <v>30</v>
      </c>
      <c r="M255" s="24" t="s">
        <v>45</v>
      </c>
      <c r="N255" s="18">
        <v>189</v>
      </c>
      <c r="O255" s="18">
        <v>3</v>
      </c>
      <c r="P255" s="3" t="s">
        <v>389</v>
      </c>
      <c r="Q255" s="24" t="s">
        <v>57</v>
      </c>
      <c r="R255" s="24" t="s">
        <v>57</v>
      </c>
      <c r="S255" s="3" t="s">
        <v>48</v>
      </c>
    </row>
    <row r="256" spans="1:19" s="11" customFormat="1" ht="69" customHeight="1">
      <c r="A256" s="24" t="s">
        <v>21</v>
      </c>
      <c r="B256" s="27" t="s">
        <v>26</v>
      </c>
      <c r="C256" s="6" t="s">
        <v>382</v>
      </c>
      <c r="D256" s="3"/>
      <c r="E256" s="3" t="s">
        <v>1398</v>
      </c>
      <c r="F256" s="3" t="s">
        <v>697</v>
      </c>
      <c r="G256" s="24" t="s">
        <v>698</v>
      </c>
      <c r="H256" s="24" t="s">
        <v>699</v>
      </c>
      <c r="I256" s="24">
        <v>36</v>
      </c>
      <c r="J256" s="3">
        <v>36</v>
      </c>
      <c r="K256" s="3"/>
      <c r="L256" s="18"/>
      <c r="M256" s="24" t="s">
        <v>45</v>
      </c>
      <c r="N256" s="18">
        <v>862</v>
      </c>
      <c r="O256" s="18">
        <v>2</v>
      </c>
      <c r="P256" s="3" t="s">
        <v>700</v>
      </c>
      <c r="Q256" s="24" t="s">
        <v>57</v>
      </c>
      <c r="R256" s="24" t="s">
        <v>57</v>
      </c>
      <c r="S256" s="24" t="s">
        <v>255</v>
      </c>
    </row>
    <row r="257" spans="1:19" s="11" customFormat="1" ht="69" customHeight="1">
      <c r="A257" s="24" t="s">
        <v>21</v>
      </c>
      <c r="B257" s="27" t="s">
        <v>26</v>
      </c>
      <c r="C257" s="6" t="s">
        <v>382</v>
      </c>
      <c r="D257" s="3"/>
      <c r="E257" s="3" t="s">
        <v>1399</v>
      </c>
      <c r="F257" s="3" t="s">
        <v>1188</v>
      </c>
      <c r="G257" s="24" t="s">
        <v>60</v>
      </c>
      <c r="H257" s="24" t="s">
        <v>343</v>
      </c>
      <c r="I257" s="24">
        <f t="shared" si="2"/>
        <v>35</v>
      </c>
      <c r="J257" s="3">
        <v>35</v>
      </c>
      <c r="K257" s="3"/>
      <c r="L257" s="18"/>
      <c r="M257" s="24" t="s">
        <v>45</v>
      </c>
      <c r="N257" s="18">
        <v>444</v>
      </c>
      <c r="O257" s="18">
        <v>160</v>
      </c>
      <c r="P257" s="3" t="s">
        <v>1189</v>
      </c>
      <c r="Q257" s="24" t="s">
        <v>57</v>
      </c>
      <c r="R257" s="24" t="s">
        <v>57</v>
      </c>
      <c r="S257" s="24" t="s">
        <v>255</v>
      </c>
    </row>
    <row r="258" spans="1:19" s="25" customFormat="1" ht="36">
      <c r="A258" s="24" t="s">
        <v>21</v>
      </c>
      <c r="B258" s="27" t="s">
        <v>26</v>
      </c>
      <c r="C258" s="6" t="s">
        <v>382</v>
      </c>
      <c r="D258" s="24"/>
      <c r="E258" s="24" t="s">
        <v>390</v>
      </c>
      <c r="F258" s="24" t="s">
        <v>1400</v>
      </c>
      <c r="G258" s="12" t="s">
        <v>69</v>
      </c>
      <c r="H258" s="24" t="s">
        <v>322</v>
      </c>
      <c r="I258" s="24">
        <f t="shared" si="2"/>
        <v>48</v>
      </c>
      <c r="J258" s="9">
        <v>48</v>
      </c>
      <c r="K258" s="9">
        <v>0</v>
      </c>
      <c r="L258" s="9">
        <v>0</v>
      </c>
      <c r="M258" s="24" t="s">
        <v>45</v>
      </c>
      <c r="N258" s="24">
        <v>27</v>
      </c>
      <c r="O258" s="24">
        <v>27</v>
      </c>
      <c r="P258" s="24" t="s">
        <v>1401</v>
      </c>
      <c r="Q258" s="24" t="s">
        <v>57</v>
      </c>
      <c r="R258" s="24" t="s">
        <v>57</v>
      </c>
      <c r="S258" s="24" t="s">
        <v>255</v>
      </c>
    </row>
    <row r="259" spans="1:19" s="25" customFormat="1" ht="48">
      <c r="A259" s="24" t="s">
        <v>21</v>
      </c>
      <c r="B259" s="27" t="s">
        <v>24</v>
      </c>
      <c r="C259" s="6" t="s">
        <v>25</v>
      </c>
      <c r="D259" s="24"/>
      <c r="E259" s="24" t="s">
        <v>391</v>
      </c>
      <c r="F259" s="24" t="s">
        <v>392</v>
      </c>
      <c r="G259" s="24" t="s">
        <v>46</v>
      </c>
      <c r="H259" s="24" t="s">
        <v>47</v>
      </c>
      <c r="I259" s="24">
        <f t="shared" si="2"/>
        <v>200</v>
      </c>
      <c r="J259" s="24"/>
      <c r="K259" s="24">
        <v>0</v>
      </c>
      <c r="L259" s="24">
        <v>200</v>
      </c>
      <c r="M259" s="24" t="s">
        <v>45</v>
      </c>
      <c r="N259" s="24">
        <v>611</v>
      </c>
      <c r="O259" s="24">
        <v>7</v>
      </c>
      <c r="P259" s="24" t="s">
        <v>394</v>
      </c>
      <c r="Q259" s="24" t="s">
        <v>57</v>
      </c>
      <c r="R259" s="24" t="s">
        <v>57</v>
      </c>
      <c r="S259" s="24" t="s">
        <v>48</v>
      </c>
    </row>
    <row r="260" spans="1:19" s="25" customFormat="1" ht="48">
      <c r="A260" s="24" t="s">
        <v>21</v>
      </c>
      <c r="B260" s="24" t="s">
        <v>1367</v>
      </c>
      <c r="C260" s="6" t="s">
        <v>23</v>
      </c>
      <c r="D260" s="24"/>
      <c r="E260" s="24" t="s">
        <v>393</v>
      </c>
      <c r="F260" s="24" t="s">
        <v>1402</v>
      </c>
      <c r="G260" s="24" t="s">
        <v>46</v>
      </c>
      <c r="H260" s="24" t="s">
        <v>47</v>
      </c>
      <c r="I260" s="24">
        <f t="shared" si="2"/>
        <v>220</v>
      </c>
      <c r="J260" s="24">
        <v>200</v>
      </c>
      <c r="K260" s="24">
        <v>0</v>
      </c>
      <c r="L260" s="24">
        <v>20</v>
      </c>
      <c r="M260" s="24" t="s">
        <v>45</v>
      </c>
      <c r="N260" s="24">
        <v>611</v>
      </c>
      <c r="O260" s="24">
        <v>7</v>
      </c>
      <c r="P260" s="24" t="s">
        <v>394</v>
      </c>
      <c r="Q260" s="24" t="s">
        <v>57</v>
      </c>
      <c r="R260" s="24" t="s">
        <v>57</v>
      </c>
      <c r="S260" s="24" t="s">
        <v>48</v>
      </c>
    </row>
    <row r="261" spans="1:19" s="25" customFormat="1" ht="54.75" customHeight="1">
      <c r="A261" s="24" t="s">
        <v>21</v>
      </c>
      <c r="B261" s="24" t="s">
        <v>24</v>
      </c>
      <c r="C261" s="6" t="s">
        <v>1403</v>
      </c>
      <c r="D261" s="24"/>
      <c r="E261" s="24" t="s">
        <v>379</v>
      </c>
      <c r="F261" s="19" t="s">
        <v>380</v>
      </c>
      <c r="G261" s="24" t="s">
        <v>64</v>
      </c>
      <c r="H261" s="24" t="s">
        <v>340</v>
      </c>
      <c r="I261" s="24">
        <f t="shared" si="2"/>
        <v>100</v>
      </c>
      <c r="J261" s="20">
        <v>50</v>
      </c>
      <c r="K261" s="20">
        <v>0</v>
      </c>
      <c r="L261" s="9">
        <v>50</v>
      </c>
      <c r="M261" s="24" t="s">
        <v>45</v>
      </c>
      <c r="N261" s="24">
        <v>178</v>
      </c>
      <c r="O261" s="24">
        <v>17</v>
      </c>
      <c r="P261" s="24" t="s">
        <v>381</v>
      </c>
      <c r="Q261" s="24" t="s">
        <v>57</v>
      </c>
      <c r="R261" s="24" t="s">
        <v>57</v>
      </c>
      <c r="S261" s="24" t="s">
        <v>48</v>
      </c>
    </row>
    <row r="262" spans="1:19" s="25" customFormat="1" ht="24">
      <c r="A262" s="24" t="s">
        <v>27</v>
      </c>
      <c r="B262" s="24" t="s">
        <v>27</v>
      </c>
      <c r="C262" s="6" t="s">
        <v>27</v>
      </c>
      <c r="D262" s="24"/>
      <c r="E262" s="24" t="s">
        <v>1404</v>
      </c>
      <c r="F262" s="24" t="s">
        <v>1405</v>
      </c>
      <c r="G262" s="24" t="s">
        <v>81</v>
      </c>
      <c r="H262" s="24" t="s">
        <v>81</v>
      </c>
      <c r="I262" s="24">
        <f t="shared" si="2"/>
        <v>500</v>
      </c>
      <c r="J262" s="24">
        <v>500</v>
      </c>
      <c r="K262" s="24">
        <v>0</v>
      </c>
      <c r="L262" s="24"/>
      <c r="M262" s="24" t="s">
        <v>45</v>
      </c>
      <c r="N262" s="24">
        <v>3000</v>
      </c>
      <c r="O262" s="24">
        <v>3000</v>
      </c>
      <c r="P262" s="24" t="s">
        <v>1406</v>
      </c>
      <c r="Q262" s="24" t="s">
        <v>57</v>
      </c>
      <c r="R262" s="24" t="s">
        <v>57</v>
      </c>
      <c r="S262" s="24"/>
    </row>
    <row r="263" spans="1:19" s="70" customFormat="1" ht="36">
      <c r="A263" s="24" t="s">
        <v>6</v>
      </c>
      <c r="B263" s="24" t="s">
        <v>13</v>
      </c>
      <c r="C263" s="24" t="s">
        <v>14</v>
      </c>
      <c r="D263" s="24"/>
      <c r="E263" s="24" t="s">
        <v>395</v>
      </c>
      <c r="F263" s="24" t="s">
        <v>1407</v>
      </c>
      <c r="G263" s="24" t="s">
        <v>44</v>
      </c>
      <c r="H263" s="24" t="s">
        <v>304</v>
      </c>
      <c r="I263" s="24">
        <f t="shared" si="2"/>
        <v>20</v>
      </c>
      <c r="J263" s="24">
        <v>20</v>
      </c>
      <c r="K263" s="24"/>
      <c r="L263" s="24"/>
      <c r="M263" s="24" t="s">
        <v>45</v>
      </c>
      <c r="N263" s="24">
        <v>490</v>
      </c>
      <c r="O263" s="24">
        <v>39</v>
      </c>
      <c r="P263" s="24" t="s">
        <v>396</v>
      </c>
      <c r="Q263" s="24" t="s">
        <v>57</v>
      </c>
      <c r="R263" s="24" t="s">
        <v>57</v>
      </c>
      <c r="S263" s="10"/>
    </row>
    <row r="264" spans="1:19" s="70" customFormat="1" ht="36">
      <c r="A264" s="24" t="s">
        <v>21</v>
      </c>
      <c r="B264" s="27" t="s">
        <v>24</v>
      </c>
      <c r="C264" s="6" t="s">
        <v>25</v>
      </c>
      <c r="D264" s="71"/>
      <c r="E264" s="24" t="s">
        <v>397</v>
      </c>
      <c r="F264" s="24" t="s">
        <v>398</v>
      </c>
      <c r="G264" s="24" t="s">
        <v>60</v>
      </c>
      <c r="H264" s="24" t="s">
        <v>132</v>
      </c>
      <c r="I264" s="24">
        <f t="shared" si="2"/>
        <v>55</v>
      </c>
      <c r="J264" s="24"/>
      <c r="K264" s="24">
        <v>0</v>
      </c>
      <c r="L264" s="24">
        <v>55</v>
      </c>
      <c r="M264" s="24" t="s">
        <v>45</v>
      </c>
      <c r="N264" s="24">
        <v>32</v>
      </c>
      <c r="O264" s="24">
        <v>374</v>
      </c>
      <c r="P264" s="24" t="s">
        <v>399</v>
      </c>
      <c r="Q264" s="24" t="s">
        <v>57</v>
      </c>
      <c r="R264" s="24" t="s">
        <v>57</v>
      </c>
      <c r="S264" s="24" t="s">
        <v>48</v>
      </c>
    </row>
    <row r="265" spans="1:19" s="70" customFormat="1" ht="48">
      <c r="A265" s="24" t="s">
        <v>21</v>
      </c>
      <c r="B265" s="24" t="s">
        <v>1386</v>
      </c>
      <c r="C265" s="6" t="s">
        <v>23</v>
      </c>
      <c r="D265" s="71"/>
      <c r="E265" s="24" t="s">
        <v>400</v>
      </c>
      <c r="F265" s="24" t="s">
        <v>401</v>
      </c>
      <c r="G265" s="24" t="s">
        <v>60</v>
      </c>
      <c r="H265" s="24" t="s">
        <v>132</v>
      </c>
      <c r="I265" s="24">
        <f t="shared" si="2"/>
        <v>60</v>
      </c>
      <c r="J265" s="24"/>
      <c r="K265" s="24">
        <v>0</v>
      </c>
      <c r="L265" s="24">
        <v>60</v>
      </c>
      <c r="M265" s="24" t="s">
        <v>45</v>
      </c>
      <c r="N265" s="24">
        <v>4</v>
      </c>
      <c r="O265" s="24">
        <v>27</v>
      </c>
      <c r="P265" s="24" t="s">
        <v>402</v>
      </c>
      <c r="Q265" s="24" t="s">
        <v>57</v>
      </c>
      <c r="R265" s="24" t="s">
        <v>57</v>
      </c>
      <c r="S265" s="24" t="s">
        <v>48</v>
      </c>
    </row>
    <row r="266" spans="1:19" s="70" customFormat="1" ht="36">
      <c r="A266" s="24" t="s">
        <v>21</v>
      </c>
      <c r="B266" s="27" t="s">
        <v>24</v>
      </c>
      <c r="C266" s="6" t="s">
        <v>25</v>
      </c>
      <c r="D266" s="71"/>
      <c r="E266" s="24" t="s">
        <v>403</v>
      </c>
      <c r="F266" s="24" t="s">
        <v>404</v>
      </c>
      <c r="G266" s="24" t="s">
        <v>60</v>
      </c>
      <c r="H266" s="24" t="s">
        <v>132</v>
      </c>
      <c r="I266" s="24">
        <f t="shared" si="2"/>
        <v>11</v>
      </c>
      <c r="J266" s="24">
        <v>0</v>
      </c>
      <c r="K266" s="24">
        <v>0</v>
      </c>
      <c r="L266" s="24">
        <v>11</v>
      </c>
      <c r="M266" s="24" t="s">
        <v>45</v>
      </c>
      <c r="N266" s="24">
        <v>32</v>
      </c>
      <c r="O266" s="24">
        <v>374</v>
      </c>
      <c r="P266" s="24" t="s">
        <v>405</v>
      </c>
      <c r="Q266" s="24" t="s">
        <v>57</v>
      </c>
      <c r="R266" s="24" t="s">
        <v>57</v>
      </c>
      <c r="S266" s="24" t="s">
        <v>48</v>
      </c>
    </row>
    <row r="267" spans="1:19" s="70" customFormat="1" ht="48">
      <c r="A267" s="24" t="s">
        <v>21</v>
      </c>
      <c r="B267" s="24" t="s">
        <v>1386</v>
      </c>
      <c r="C267" s="6" t="s">
        <v>23</v>
      </c>
      <c r="D267" s="24"/>
      <c r="E267" s="24" t="s">
        <v>406</v>
      </c>
      <c r="F267" s="78" t="s">
        <v>1197</v>
      </c>
      <c r="G267" s="24" t="s">
        <v>54</v>
      </c>
      <c r="H267" s="24" t="s">
        <v>55</v>
      </c>
      <c r="I267" s="24">
        <f t="shared" si="2"/>
        <v>60</v>
      </c>
      <c r="J267" s="24"/>
      <c r="K267" s="24">
        <v>0</v>
      </c>
      <c r="L267" s="24">
        <v>60</v>
      </c>
      <c r="M267" s="24" t="s">
        <v>45</v>
      </c>
      <c r="N267" s="24">
        <v>81</v>
      </c>
      <c r="O267" s="24">
        <v>1</v>
      </c>
      <c r="P267" s="24" t="s">
        <v>407</v>
      </c>
      <c r="Q267" s="24" t="s">
        <v>57</v>
      </c>
      <c r="R267" s="24" t="s">
        <v>57</v>
      </c>
      <c r="S267" s="24" t="s">
        <v>48</v>
      </c>
    </row>
    <row r="268" spans="1:19" s="70" customFormat="1" ht="57">
      <c r="A268" s="24" t="s">
        <v>21</v>
      </c>
      <c r="B268" s="24" t="s">
        <v>1408</v>
      </c>
      <c r="C268" s="6" t="s">
        <v>25</v>
      </c>
      <c r="D268" s="24"/>
      <c r="E268" s="24" t="s">
        <v>1201</v>
      </c>
      <c r="F268" s="78" t="s">
        <v>1191</v>
      </c>
      <c r="G268" s="24" t="s">
        <v>54</v>
      </c>
      <c r="H268" s="24" t="s">
        <v>55</v>
      </c>
      <c r="I268" s="24">
        <f t="shared" si="2"/>
        <v>39.1</v>
      </c>
      <c r="J268" s="24"/>
      <c r="K268" s="24">
        <v>0</v>
      </c>
      <c r="L268" s="24">
        <v>39.1</v>
      </c>
      <c r="M268" s="24" t="s">
        <v>45</v>
      </c>
      <c r="N268" s="24">
        <v>25</v>
      </c>
      <c r="O268" s="24">
        <v>2</v>
      </c>
      <c r="P268" s="24" t="s">
        <v>1409</v>
      </c>
      <c r="Q268" s="24" t="s">
        <v>57</v>
      </c>
      <c r="R268" s="24" t="s">
        <v>57</v>
      </c>
      <c r="S268" s="24" t="s">
        <v>48</v>
      </c>
    </row>
    <row r="269" spans="1:19" s="70" customFormat="1" ht="57">
      <c r="A269" s="24" t="s">
        <v>6</v>
      </c>
      <c r="B269" s="24" t="s">
        <v>1410</v>
      </c>
      <c r="C269" s="6" t="s">
        <v>1411</v>
      </c>
      <c r="D269" s="24"/>
      <c r="E269" s="24" t="s">
        <v>1201</v>
      </c>
      <c r="F269" s="78" t="s">
        <v>1192</v>
      </c>
      <c r="G269" s="24" t="s">
        <v>54</v>
      </c>
      <c r="H269" s="24" t="s">
        <v>55</v>
      </c>
      <c r="I269" s="24">
        <f t="shared" si="2"/>
        <v>20</v>
      </c>
      <c r="J269" s="24"/>
      <c r="K269" s="24">
        <v>0</v>
      </c>
      <c r="L269" s="24">
        <v>20</v>
      </c>
      <c r="M269" s="24" t="s">
        <v>45</v>
      </c>
      <c r="N269" s="24">
        <v>50</v>
      </c>
      <c r="O269" s="24">
        <v>3</v>
      </c>
      <c r="P269" s="24" t="s">
        <v>1412</v>
      </c>
      <c r="Q269" s="24" t="s">
        <v>57</v>
      </c>
      <c r="R269" s="24" t="s">
        <v>57</v>
      </c>
      <c r="S269" s="24" t="s">
        <v>48</v>
      </c>
    </row>
    <row r="270" spans="1:19" s="70" customFormat="1" ht="71.25">
      <c r="A270" s="24" t="s">
        <v>21</v>
      </c>
      <c r="B270" s="24" t="s">
        <v>1408</v>
      </c>
      <c r="C270" s="6" t="s">
        <v>25</v>
      </c>
      <c r="D270" s="24"/>
      <c r="E270" s="24" t="s">
        <v>1202</v>
      </c>
      <c r="F270" s="78" t="s">
        <v>1193</v>
      </c>
      <c r="G270" s="24" t="s">
        <v>54</v>
      </c>
      <c r="H270" s="24" t="s">
        <v>55</v>
      </c>
      <c r="I270" s="24">
        <f t="shared" si="2"/>
        <v>35</v>
      </c>
      <c r="J270" s="24">
        <v>0</v>
      </c>
      <c r="K270" s="24">
        <v>0</v>
      </c>
      <c r="L270" s="24">
        <v>35</v>
      </c>
      <c r="M270" s="24" t="s">
        <v>45</v>
      </c>
      <c r="N270" s="24">
        <v>547</v>
      </c>
      <c r="O270" s="24">
        <v>8</v>
      </c>
      <c r="P270" s="24" t="s">
        <v>1413</v>
      </c>
      <c r="Q270" s="24" t="s">
        <v>57</v>
      </c>
      <c r="R270" s="24" t="s">
        <v>57</v>
      </c>
      <c r="S270" s="24" t="s">
        <v>48</v>
      </c>
    </row>
    <row r="271" spans="1:19" s="70" customFormat="1" ht="71.25">
      <c r="A271" s="24" t="s">
        <v>21</v>
      </c>
      <c r="B271" s="24" t="s">
        <v>1408</v>
      </c>
      <c r="C271" s="6" t="s">
        <v>25</v>
      </c>
      <c r="D271" s="24"/>
      <c r="E271" s="24" t="s">
        <v>1202</v>
      </c>
      <c r="F271" s="78" t="s">
        <v>1194</v>
      </c>
      <c r="G271" s="24" t="s">
        <v>54</v>
      </c>
      <c r="H271" s="24" t="s">
        <v>55</v>
      </c>
      <c r="I271" s="24">
        <f t="shared" si="2"/>
        <v>8</v>
      </c>
      <c r="J271" s="24">
        <v>0</v>
      </c>
      <c r="K271" s="24">
        <v>0</v>
      </c>
      <c r="L271" s="24">
        <v>8</v>
      </c>
      <c r="M271" s="24" t="s">
        <v>45</v>
      </c>
      <c r="N271" s="24">
        <v>547</v>
      </c>
      <c r="O271" s="24">
        <v>8</v>
      </c>
      <c r="P271" s="24" t="s">
        <v>1413</v>
      </c>
      <c r="Q271" s="24" t="s">
        <v>57</v>
      </c>
      <c r="R271" s="24" t="s">
        <v>57</v>
      </c>
      <c r="S271" s="24" t="s">
        <v>48</v>
      </c>
    </row>
    <row r="272" spans="1:19" s="70" customFormat="1" ht="71.25">
      <c r="A272" s="24" t="s">
        <v>21</v>
      </c>
      <c r="B272" s="24" t="s">
        <v>1408</v>
      </c>
      <c r="C272" s="6" t="s">
        <v>25</v>
      </c>
      <c r="D272" s="24"/>
      <c r="E272" s="24" t="s">
        <v>1202</v>
      </c>
      <c r="F272" s="78" t="s">
        <v>1195</v>
      </c>
      <c r="G272" s="24" t="s">
        <v>54</v>
      </c>
      <c r="H272" s="24" t="s">
        <v>55</v>
      </c>
      <c r="I272" s="24">
        <f t="shared" si="2"/>
        <v>22.8</v>
      </c>
      <c r="J272" s="24">
        <v>0</v>
      </c>
      <c r="K272" s="24">
        <v>0</v>
      </c>
      <c r="L272" s="24">
        <v>22.8</v>
      </c>
      <c r="M272" s="24" t="s">
        <v>45</v>
      </c>
      <c r="N272" s="24">
        <v>547</v>
      </c>
      <c r="O272" s="24">
        <v>8</v>
      </c>
      <c r="P272" s="24" t="s">
        <v>1413</v>
      </c>
      <c r="Q272" s="24" t="s">
        <v>57</v>
      </c>
      <c r="R272" s="24" t="s">
        <v>57</v>
      </c>
      <c r="S272" s="24" t="s">
        <v>48</v>
      </c>
    </row>
    <row r="273" spans="1:19" s="70" customFormat="1" ht="54.75">
      <c r="A273" s="24" t="s">
        <v>21</v>
      </c>
      <c r="B273" s="24" t="s">
        <v>1408</v>
      </c>
      <c r="C273" s="6" t="s">
        <v>25</v>
      </c>
      <c r="D273" s="24"/>
      <c r="E273" s="24" t="s">
        <v>1203</v>
      </c>
      <c r="F273" s="78" t="s">
        <v>1196</v>
      </c>
      <c r="G273" s="24" t="s">
        <v>54</v>
      </c>
      <c r="H273" s="24" t="s">
        <v>55</v>
      </c>
      <c r="I273" s="24">
        <f t="shared" si="2"/>
        <v>32</v>
      </c>
      <c r="J273" s="24">
        <v>0</v>
      </c>
      <c r="K273" s="24">
        <v>0</v>
      </c>
      <c r="L273" s="24">
        <v>32</v>
      </c>
      <c r="M273" s="24" t="s">
        <v>45</v>
      </c>
      <c r="N273" s="24">
        <v>547</v>
      </c>
      <c r="O273" s="24">
        <v>8</v>
      </c>
      <c r="P273" s="24" t="s">
        <v>1413</v>
      </c>
      <c r="Q273" s="24" t="s">
        <v>57</v>
      </c>
      <c r="R273" s="24" t="s">
        <v>57</v>
      </c>
      <c r="S273" s="24" t="s">
        <v>48</v>
      </c>
    </row>
    <row r="274" spans="1:19" s="70" customFormat="1" ht="36">
      <c r="A274" s="24" t="s">
        <v>21</v>
      </c>
      <c r="B274" s="24" t="s">
        <v>24</v>
      </c>
      <c r="C274" s="6" t="s">
        <v>25</v>
      </c>
      <c r="D274" s="24"/>
      <c r="E274" s="24" t="s">
        <v>409</v>
      </c>
      <c r="F274" s="24" t="s">
        <v>410</v>
      </c>
      <c r="G274" s="24" t="s">
        <v>68</v>
      </c>
      <c r="H274" s="24" t="s">
        <v>80</v>
      </c>
      <c r="I274" s="24">
        <f t="shared" si="2"/>
        <v>50</v>
      </c>
      <c r="J274" s="24"/>
      <c r="K274" s="9"/>
      <c r="L274" s="24">
        <v>50</v>
      </c>
      <c r="M274" s="24" t="s">
        <v>45</v>
      </c>
      <c r="N274" s="24">
        <v>115</v>
      </c>
      <c r="O274" s="24">
        <v>7</v>
      </c>
      <c r="P274" s="24" t="s">
        <v>411</v>
      </c>
      <c r="Q274" s="24" t="s">
        <v>57</v>
      </c>
      <c r="R274" s="24" t="s">
        <v>57</v>
      </c>
      <c r="S274" s="24" t="s">
        <v>48</v>
      </c>
    </row>
    <row r="275" spans="1:19" s="70" customFormat="1" ht="60">
      <c r="A275" s="24" t="s">
        <v>6</v>
      </c>
      <c r="B275" s="24" t="s">
        <v>7</v>
      </c>
      <c r="C275" s="6" t="s">
        <v>9</v>
      </c>
      <c r="D275" s="24"/>
      <c r="E275" s="24" t="s">
        <v>1414</v>
      </c>
      <c r="F275" s="24" t="s">
        <v>1415</v>
      </c>
      <c r="G275" s="24" t="s">
        <v>60</v>
      </c>
      <c r="H275" s="24" t="s">
        <v>198</v>
      </c>
      <c r="I275" s="24">
        <f t="shared" si="2"/>
        <v>50</v>
      </c>
      <c r="J275" s="24">
        <v>50</v>
      </c>
      <c r="K275" s="9"/>
      <c r="L275" s="24"/>
      <c r="M275" s="24" t="s">
        <v>45</v>
      </c>
      <c r="N275" s="24">
        <v>451</v>
      </c>
      <c r="O275" s="24">
        <v>40</v>
      </c>
      <c r="P275" s="24" t="s">
        <v>1416</v>
      </c>
      <c r="Q275" s="24" t="s">
        <v>57</v>
      </c>
      <c r="R275" s="24" t="s">
        <v>57</v>
      </c>
      <c r="S275" s="24"/>
    </row>
    <row r="276" spans="1:19" s="70" customFormat="1" ht="24">
      <c r="A276" s="24" t="s">
        <v>6</v>
      </c>
      <c r="B276" s="27" t="s">
        <v>7</v>
      </c>
      <c r="C276" s="6" t="s">
        <v>9</v>
      </c>
      <c r="D276" s="71"/>
      <c r="E276" s="24" t="s">
        <v>1417</v>
      </c>
      <c r="F276" s="3" t="s">
        <v>1418</v>
      </c>
      <c r="G276" s="3" t="s">
        <v>60</v>
      </c>
      <c r="H276" s="3" t="s">
        <v>198</v>
      </c>
      <c r="I276" s="24">
        <f t="shared" si="2"/>
        <v>15</v>
      </c>
      <c r="J276" s="3">
        <v>15</v>
      </c>
      <c r="K276" s="67"/>
      <c r="L276" s="24"/>
      <c r="M276" s="24" t="s">
        <v>45</v>
      </c>
      <c r="N276" s="24">
        <v>451</v>
      </c>
      <c r="O276" s="24">
        <v>40</v>
      </c>
      <c r="P276" s="3" t="s">
        <v>1419</v>
      </c>
      <c r="Q276" s="24" t="s">
        <v>57</v>
      </c>
      <c r="R276" s="24" t="s">
        <v>57</v>
      </c>
      <c r="S276" s="3"/>
    </row>
    <row r="277" spans="1:19" s="70" customFormat="1" ht="72">
      <c r="A277" s="24" t="s">
        <v>21</v>
      </c>
      <c r="B277" s="27" t="s">
        <v>338</v>
      </c>
      <c r="C277" s="6" t="s">
        <v>22</v>
      </c>
      <c r="D277" s="71"/>
      <c r="E277" s="24" t="s">
        <v>1420</v>
      </c>
      <c r="F277" s="24" t="s">
        <v>1421</v>
      </c>
      <c r="G277" s="24" t="s">
        <v>60</v>
      </c>
      <c r="H277" s="24" t="s">
        <v>198</v>
      </c>
      <c r="I277" s="24">
        <f t="shared" si="2"/>
        <v>90</v>
      </c>
      <c r="J277" s="24">
        <v>90</v>
      </c>
      <c r="K277" s="67"/>
      <c r="L277" s="24"/>
      <c r="M277" s="24" t="s">
        <v>45</v>
      </c>
      <c r="N277" s="24">
        <v>451</v>
      </c>
      <c r="O277" s="24">
        <v>40</v>
      </c>
      <c r="P277" s="24" t="s">
        <v>1422</v>
      </c>
      <c r="Q277" s="24" t="s">
        <v>57</v>
      </c>
      <c r="R277" s="24" t="s">
        <v>57</v>
      </c>
      <c r="S277" s="24"/>
    </row>
    <row r="278" spans="1:19" s="70" customFormat="1" ht="36.75" thickBot="1">
      <c r="A278" s="24" t="s">
        <v>6</v>
      </c>
      <c r="B278" s="24" t="s">
        <v>13</v>
      </c>
      <c r="C278" s="24" t="s">
        <v>14</v>
      </c>
      <c r="D278" s="71"/>
      <c r="E278" s="24" t="s">
        <v>1423</v>
      </c>
      <c r="F278" s="82" t="s">
        <v>1424</v>
      </c>
      <c r="G278" s="82" t="s">
        <v>60</v>
      </c>
      <c r="H278" s="82" t="s">
        <v>198</v>
      </c>
      <c r="I278" s="24">
        <f t="shared" si="2"/>
        <v>8</v>
      </c>
      <c r="J278" s="82">
        <v>8</v>
      </c>
      <c r="K278" s="67"/>
      <c r="L278" s="83"/>
      <c r="M278" s="24" t="s">
        <v>45</v>
      </c>
      <c r="N278" s="83">
        <v>451</v>
      </c>
      <c r="O278" s="83">
        <v>40</v>
      </c>
      <c r="P278" s="82" t="s">
        <v>1425</v>
      </c>
      <c r="Q278" s="24" t="s">
        <v>57</v>
      </c>
      <c r="R278" s="24" t="s">
        <v>57</v>
      </c>
      <c r="S278" s="82"/>
    </row>
    <row r="279" spans="1:19" s="70" customFormat="1" ht="36.75" thickBot="1">
      <c r="A279" s="24" t="s">
        <v>21</v>
      </c>
      <c r="B279" s="24" t="s">
        <v>24</v>
      </c>
      <c r="C279" s="24" t="s">
        <v>25</v>
      </c>
      <c r="D279" s="71"/>
      <c r="E279" s="24" t="s">
        <v>1426</v>
      </c>
      <c r="F279" s="82" t="s">
        <v>1427</v>
      </c>
      <c r="G279" s="82" t="s">
        <v>79</v>
      </c>
      <c r="H279" s="82" t="s">
        <v>412</v>
      </c>
      <c r="I279" s="24">
        <f t="shared" si="2"/>
        <v>18.5</v>
      </c>
      <c r="J279" s="82">
        <v>18.5</v>
      </c>
      <c r="K279" s="67"/>
      <c r="L279" s="83"/>
      <c r="M279" s="24" t="s">
        <v>45</v>
      </c>
      <c r="N279" s="83">
        <v>212</v>
      </c>
      <c r="O279" s="83">
        <v>50</v>
      </c>
      <c r="P279" s="82" t="s">
        <v>1428</v>
      </c>
      <c r="Q279" s="24" t="s">
        <v>57</v>
      </c>
      <c r="R279" s="24" t="s">
        <v>57</v>
      </c>
      <c r="S279" s="82"/>
    </row>
    <row r="280" spans="1:19" s="70" customFormat="1" ht="36">
      <c r="A280" s="24" t="s">
        <v>21</v>
      </c>
      <c r="B280" s="27" t="s">
        <v>26</v>
      </c>
      <c r="C280" s="6" t="s">
        <v>382</v>
      </c>
      <c r="D280" s="71"/>
      <c r="E280" s="24" t="s">
        <v>1429</v>
      </c>
      <c r="F280" s="24" t="s">
        <v>1430</v>
      </c>
      <c r="G280" s="15" t="s">
        <v>79</v>
      </c>
      <c r="H280" s="15" t="s">
        <v>412</v>
      </c>
      <c r="I280" s="24">
        <f t="shared" si="2"/>
        <v>24</v>
      </c>
      <c r="J280" s="24">
        <v>24</v>
      </c>
      <c r="K280" s="67"/>
      <c r="L280" s="24"/>
      <c r="M280" s="24" t="s">
        <v>45</v>
      </c>
      <c r="N280" s="24">
        <v>212</v>
      </c>
      <c r="O280" s="24">
        <v>50</v>
      </c>
      <c r="P280" s="24" t="s">
        <v>1431</v>
      </c>
      <c r="Q280" s="24" t="s">
        <v>57</v>
      </c>
      <c r="R280" s="24" t="s">
        <v>57</v>
      </c>
      <c r="S280" s="24"/>
    </row>
    <row r="281" spans="1:19" s="70" customFormat="1" ht="24">
      <c r="A281" s="24" t="s">
        <v>21</v>
      </c>
      <c r="B281" s="27" t="s">
        <v>26</v>
      </c>
      <c r="C281" s="6" t="s">
        <v>382</v>
      </c>
      <c r="D281" s="71"/>
      <c r="E281" s="24" t="s">
        <v>1432</v>
      </c>
      <c r="F281" s="24" t="s">
        <v>1433</v>
      </c>
      <c r="G281" s="15" t="s">
        <v>1434</v>
      </c>
      <c r="H281" s="15" t="s">
        <v>1435</v>
      </c>
      <c r="I281" s="24">
        <f t="shared" si="2"/>
        <v>31</v>
      </c>
      <c r="J281" s="24">
        <v>31</v>
      </c>
      <c r="K281" s="67">
        <v>0</v>
      </c>
      <c r="L281" s="24">
        <v>0</v>
      </c>
      <c r="M281" s="24" t="s">
        <v>45</v>
      </c>
      <c r="N281" s="24">
        <v>520</v>
      </c>
      <c r="O281" s="24">
        <v>8</v>
      </c>
      <c r="P281" s="24" t="s">
        <v>1436</v>
      </c>
      <c r="Q281" s="24" t="s">
        <v>57</v>
      </c>
      <c r="R281" s="24" t="s">
        <v>57</v>
      </c>
      <c r="S281" s="24"/>
    </row>
    <row r="282" spans="1:19" s="70" customFormat="1" ht="24">
      <c r="A282" s="24" t="s">
        <v>21</v>
      </c>
      <c r="B282" s="27" t="s">
        <v>26</v>
      </c>
      <c r="C282" s="6" t="s">
        <v>382</v>
      </c>
      <c r="D282" s="71"/>
      <c r="E282" s="24" t="s">
        <v>1437</v>
      </c>
      <c r="F282" s="24" t="s">
        <v>1438</v>
      </c>
      <c r="G282" s="15" t="s">
        <v>60</v>
      </c>
      <c r="H282" s="15" t="s">
        <v>198</v>
      </c>
      <c r="I282" s="24">
        <f t="shared" si="2"/>
        <v>20</v>
      </c>
      <c r="J282" s="24">
        <v>20</v>
      </c>
      <c r="K282" s="67">
        <v>0</v>
      </c>
      <c r="L282" s="24">
        <v>0</v>
      </c>
      <c r="M282" s="24" t="s">
        <v>45</v>
      </c>
      <c r="N282" s="24">
        <v>451</v>
      </c>
      <c r="O282" s="24">
        <v>40</v>
      </c>
      <c r="P282" s="24" t="s">
        <v>1439</v>
      </c>
      <c r="Q282" s="24" t="s">
        <v>57</v>
      </c>
      <c r="R282" s="24" t="s">
        <v>57</v>
      </c>
      <c r="S282" s="24"/>
    </row>
    <row r="283" spans="1:19" s="70" customFormat="1" ht="72">
      <c r="A283" s="24" t="s">
        <v>21</v>
      </c>
      <c r="B283" s="27" t="s">
        <v>338</v>
      </c>
      <c r="C283" s="6" t="s">
        <v>22</v>
      </c>
      <c r="D283" s="71"/>
      <c r="E283" s="24" t="s">
        <v>1440</v>
      </c>
      <c r="F283" s="24" t="s">
        <v>1441</v>
      </c>
      <c r="G283" s="15" t="s">
        <v>79</v>
      </c>
      <c r="H283" s="15" t="s">
        <v>412</v>
      </c>
      <c r="I283" s="24">
        <f t="shared" si="2"/>
        <v>45</v>
      </c>
      <c r="J283" s="24">
        <v>45</v>
      </c>
      <c r="K283" s="67"/>
      <c r="L283" s="24"/>
      <c r="M283" s="24" t="s">
        <v>45</v>
      </c>
      <c r="N283" s="24">
        <v>212</v>
      </c>
      <c r="O283" s="24">
        <v>42</v>
      </c>
      <c r="P283" s="24" t="s">
        <v>1442</v>
      </c>
      <c r="Q283" s="24" t="s">
        <v>57</v>
      </c>
      <c r="R283" s="24" t="s">
        <v>57</v>
      </c>
      <c r="S283" s="24"/>
    </row>
    <row r="284" spans="1:19" s="70" customFormat="1" ht="72">
      <c r="A284" s="24" t="s">
        <v>21</v>
      </c>
      <c r="B284" s="27" t="s">
        <v>338</v>
      </c>
      <c r="C284" s="6" t="s">
        <v>22</v>
      </c>
      <c r="D284" s="71"/>
      <c r="E284" s="24" t="s">
        <v>1440</v>
      </c>
      <c r="F284" s="24" t="s">
        <v>1443</v>
      </c>
      <c r="G284" s="15" t="s">
        <v>79</v>
      </c>
      <c r="H284" s="15" t="s">
        <v>412</v>
      </c>
      <c r="I284" s="24">
        <f t="shared" si="2"/>
        <v>130</v>
      </c>
      <c r="J284" s="24">
        <v>130</v>
      </c>
      <c r="K284" s="67"/>
      <c r="L284" s="24"/>
      <c r="M284" s="24" t="s">
        <v>45</v>
      </c>
      <c r="N284" s="24">
        <v>362</v>
      </c>
      <c r="O284" s="24">
        <v>50</v>
      </c>
      <c r="P284" s="24" t="s">
        <v>1444</v>
      </c>
      <c r="Q284" s="24" t="s">
        <v>57</v>
      </c>
      <c r="R284" s="24" t="s">
        <v>57</v>
      </c>
      <c r="S284" s="24"/>
    </row>
    <row r="285" spans="1:19" s="70" customFormat="1" ht="36">
      <c r="A285" s="24" t="s">
        <v>6</v>
      </c>
      <c r="B285" s="24" t="s">
        <v>13</v>
      </c>
      <c r="C285" s="24" t="s">
        <v>14</v>
      </c>
      <c r="D285" s="71"/>
      <c r="E285" s="24" t="s">
        <v>1445</v>
      </c>
      <c r="F285" s="24" t="s">
        <v>1446</v>
      </c>
      <c r="G285" s="15" t="s">
        <v>79</v>
      </c>
      <c r="H285" s="15" t="s">
        <v>412</v>
      </c>
      <c r="I285" s="24">
        <f t="shared" si="2"/>
        <v>26</v>
      </c>
      <c r="J285" s="24">
        <v>26</v>
      </c>
      <c r="K285" s="67"/>
      <c r="L285" s="24"/>
      <c r="M285" s="24" t="s">
        <v>45</v>
      </c>
      <c r="N285" s="24">
        <v>25</v>
      </c>
      <c r="O285" s="24">
        <v>11</v>
      </c>
      <c r="P285" s="24" t="s">
        <v>1447</v>
      </c>
      <c r="Q285" s="24" t="s">
        <v>57</v>
      </c>
      <c r="R285" s="24" t="s">
        <v>57</v>
      </c>
      <c r="S285" s="24"/>
    </row>
    <row r="286" spans="1:19" s="70" customFormat="1" ht="36">
      <c r="A286" s="24" t="s">
        <v>21</v>
      </c>
      <c r="B286" s="27" t="s">
        <v>338</v>
      </c>
      <c r="C286" s="6" t="s">
        <v>1537</v>
      </c>
      <c r="D286" s="71"/>
      <c r="E286" s="24" t="s">
        <v>1448</v>
      </c>
      <c r="F286" s="24" t="s">
        <v>1449</v>
      </c>
      <c r="G286" s="15" t="s">
        <v>79</v>
      </c>
      <c r="H286" s="15" t="s">
        <v>412</v>
      </c>
      <c r="I286" s="24">
        <f t="shared" si="2"/>
        <v>6.5</v>
      </c>
      <c r="J286" s="24">
        <v>6.5</v>
      </c>
      <c r="K286" s="67"/>
      <c r="L286" s="24"/>
      <c r="M286" s="24" t="s">
        <v>45</v>
      </c>
      <c r="N286" s="24">
        <v>76</v>
      </c>
      <c r="O286" s="24">
        <v>7</v>
      </c>
      <c r="P286" s="84" t="s">
        <v>1450</v>
      </c>
      <c r="Q286" s="24" t="s">
        <v>57</v>
      </c>
      <c r="R286" s="24" t="s">
        <v>57</v>
      </c>
      <c r="S286" s="24"/>
    </row>
    <row r="287" spans="1:19" s="70" customFormat="1" ht="72">
      <c r="A287" s="24" t="s">
        <v>21</v>
      </c>
      <c r="B287" s="27" t="s">
        <v>338</v>
      </c>
      <c r="C287" s="6" t="s">
        <v>22</v>
      </c>
      <c r="D287" s="71"/>
      <c r="E287" s="24" t="s">
        <v>1451</v>
      </c>
      <c r="F287" s="24" t="s">
        <v>1452</v>
      </c>
      <c r="G287" s="15" t="s">
        <v>136</v>
      </c>
      <c r="H287" s="15" t="s">
        <v>339</v>
      </c>
      <c r="I287" s="24">
        <f t="shared" si="2"/>
        <v>47</v>
      </c>
      <c r="J287" s="24">
        <v>47</v>
      </c>
      <c r="K287" s="67"/>
      <c r="L287" s="24"/>
      <c r="M287" s="24" t="s">
        <v>45</v>
      </c>
      <c r="N287" s="24">
        <v>63</v>
      </c>
      <c r="O287" s="24">
        <v>2</v>
      </c>
      <c r="P287" s="84" t="s">
        <v>1453</v>
      </c>
      <c r="Q287" s="24" t="s">
        <v>57</v>
      </c>
      <c r="R287" s="24" t="s">
        <v>57</v>
      </c>
      <c r="S287" s="24"/>
    </row>
    <row r="288" spans="1:19" s="70" customFormat="1" ht="36">
      <c r="A288" s="24" t="s">
        <v>6</v>
      </c>
      <c r="B288" s="24" t="s">
        <v>13</v>
      </c>
      <c r="C288" s="24" t="s">
        <v>14</v>
      </c>
      <c r="D288" s="71"/>
      <c r="E288" s="24" t="s">
        <v>1454</v>
      </c>
      <c r="F288" s="24" t="s">
        <v>1455</v>
      </c>
      <c r="G288" s="15" t="s">
        <v>136</v>
      </c>
      <c r="H288" s="15" t="s">
        <v>339</v>
      </c>
      <c r="I288" s="24">
        <f t="shared" si="2"/>
        <v>80</v>
      </c>
      <c r="J288" s="24">
        <v>80</v>
      </c>
      <c r="K288" s="67"/>
      <c r="L288" s="24"/>
      <c r="M288" s="24" t="s">
        <v>45</v>
      </c>
      <c r="N288" s="24">
        <v>54</v>
      </c>
      <c r="O288" s="24">
        <v>3</v>
      </c>
      <c r="P288" s="84" t="s">
        <v>1456</v>
      </c>
      <c r="Q288" s="24" t="s">
        <v>57</v>
      </c>
      <c r="R288" s="24" t="s">
        <v>57</v>
      </c>
      <c r="S288" s="24"/>
    </row>
    <row r="289" spans="1:19" s="70" customFormat="1" ht="36">
      <c r="A289" s="24" t="s">
        <v>6</v>
      </c>
      <c r="B289" s="27" t="s">
        <v>7</v>
      </c>
      <c r="C289" s="6" t="s">
        <v>8</v>
      </c>
      <c r="D289" s="71"/>
      <c r="E289" s="24" t="s">
        <v>1457</v>
      </c>
      <c r="F289" s="10" t="s">
        <v>1458</v>
      </c>
      <c r="G289" s="24" t="s">
        <v>76</v>
      </c>
      <c r="H289" s="24" t="s">
        <v>77</v>
      </c>
      <c r="I289" s="24">
        <f t="shared" si="2"/>
        <v>5</v>
      </c>
      <c r="J289" s="10">
        <v>5</v>
      </c>
      <c r="K289" s="67"/>
      <c r="L289" s="24"/>
      <c r="M289" s="24" t="s">
        <v>45</v>
      </c>
      <c r="N289" s="24">
        <v>3</v>
      </c>
      <c r="O289" s="24">
        <v>2</v>
      </c>
      <c r="P289" s="10" t="s">
        <v>1459</v>
      </c>
      <c r="Q289" s="24" t="s">
        <v>57</v>
      </c>
      <c r="R289" s="24" t="s">
        <v>57</v>
      </c>
      <c r="S289" s="10"/>
    </row>
    <row r="290" spans="1:19" s="70" customFormat="1" ht="24">
      <c r="A290" s="24" t="s">
        <v>6</v>
      </c>
      <c r="B290" s="27" t="s">
        <v>7</v>
      </c>
      <c r="C290" s="6" t="s">
        <v>9</v>
      </c>
      <c r="D290" s="71"/>
      <c r="E290" s="24" t="s">
        <v>1460</v>
      </c>
      <c r="F290" s="10" t="s">
        <v>1461</v>
      </c>
      <c r="G290" s="24" t="s">
        <v>76</v>
      </c>
      <c r="H290" s="24" t="s">
        <v>77</v>
      </c>
      <c r="I290" s="24">
        <f t="shared" ref="I290:I363" si="3">J290+K290+L290</f>
        <v>5</v>
      </c>
      <c r="J290" s="72">
        <v>5</v>
      </c>
      <c r="K290" s="67"/>
      <c r="L290" s="24"/>
      <c r="M290" s="24" t="s">
        <v>45</v>
      </c>
      <c r="N290" s="24">
        <v>5</v>
      </c>
      <c r="O290" s="24">
        <v>1</v>
      </c>
      <c r="P290" s="10" t="s">
        <v>1462</v>
      </c>
      <c r="Q290" s="24" t="s">
        <v>57</v>
      </c>
      <c r="R290" s="24" t="s">
        <v>57</v>
      </c>
      <c r="S290" s="72"/>
    </row>
    <row r="291" spans="1:19" s="70" customFormat="1" ht="135" customHeight="1">
      <c r="A291" s="24" t="s">
        <v>6</v>
      </c>
      <c r="B291" s="27" t="s">
        <v>7</v>
      </c>
      <c r="C291" s="6" t="s">
        <v>9</v>
      </c>
      <c r="D291" s="71"/>
      <c r="E291" s="24" t="s">
        <v>1463</v>
      </c>
      <c r="F291" s="10" t="s">
        <v>1464</v>
      </c>
      <c r="G291" s="24" t="s">
        <v>76</v>
      </c>
      <c r="H291" s="24" t="s">
        <v>77</v>
      </c>
      <c r="I291" s="24">
        <f t="shared" si="3"/>
        <v>55</v>
      </c>
      <c r="J291" s="10">
        <v>55</v>
      </c>
      <c r="K291" s="67"/>
      <c r="L291" s="24"/>
      <c r="M291" s="24" t="s">
        <v>45</v>
      </c>
      <c r="N291" s="24">
        <v>531</v>
      </c>
      <c r="O291" s="24">
        <v>56</v>
      </c>
      <c r="P291" s="10" t="s">
        <v>1465</v>
      </c>
      <c r="Q291" s="24" t="s">
        <v>57</v>
      </c>
      <c r="R291" s="24" t="s">
        <v>57</v>
      </c>
      <c r="S291" s="10"/>
    </row>
    <row r="292" spans="1:19" s="70" customFormat="1" ht="36">
      <c r="A292" s="24" t="s">
        <v>21</v>
      </c>
      <c r="B292" s="24" t="s">
        <v>24</v>
      </c>
      <c r="C292" s="6" t="s">
        <v>25</v>
      </c>
      <c r="D292" s="71"/>
      <c r="E292" s="24" t="s">
        <v>1466</v>
      </c>
      <c r="F292" s="10" t="s">
        <v>413</v>
      </c>
      <c r="G292" s="24" t="s">
        <v>76</v>
      </c>
      <c r="H292" s="24" t="s">
        <v>77</v>
      </c>
      <c r="I292" s="24">
        <f t="shared" si="3"/>
        <v>25</v>
      </c>
      <c r="J292" s="10">
        <v>25</v>
      </c>
      <c r="K292" s="67"/>
      <c r="L292" s="24"/>
      <c r="M292" s="24" t="s">
        <v>45</v>
      </c>
      <c r="N292" s="24">
        <v>83</v>
      </c>
      <c r="O292" s="24">
        <v>35</v>
      </c>
      <c r="P292" s="24" t="s">
        <v>1467</v>
      </c>
      <c r="Q292" s="24" t="s">
        <v>57</v>
      </c>
      <c r="R292" s="24" t="s">
        <v>57</v>
      </c>
      <c r="S292" s="10"/>
    </row>
    <row r="293" spans="1:19" s="70" customFormat="1" ht="72">
      <c r="A293" s="24" t="s">
        <v>21</v>
      </c>
      <c r="B293" s="27" t="s">
        <v>338</v>
      </c>
      <c r="C293" s="6" t="s">
        <v>22</v>
      </c>
      <c r="D293" s="71"/>
      <c r="E293" s="24" t="s">
        <v>1468</v>
      </c>
      <c r="F293" s="10" t="s">
        <v>1469</v>
      </c>
      <c r="G293" s="24" t="s">
        <v>76</v>
      </c>
      <c r="H293" s="24" t="s">
        <v>77</v>
      </c>
      <c r="I293" s="24">
        <f t="shared" si="3"/>
        <v>75</v>
      </c>
      <c r="J293" s="10">
        <v>75</v>
      </c>
      <c r="K293" s="67"/>
      <c r="L293" s="24"/>
      <c r="M293" s="24" t="s">
        <v>45</v>
      </c>
      <c r="N293" s="24">
        <v>32</v>
      </c>
      <c r="O293" s="24">
        <v>3</v>
      </c>
      <c r="P293" s="24" t="s">
        <v>1470</v>
      </c>
      <c r="Q293" s="24" t="s">
        <v>57</v>
      </c>
      <c r="R293" s="24" t="s">
        <v>57</v>
      </c>
      <c r="S293" s="10"/>
    </row>
    <row r="294" spans="1:19" s="70" customFormat="1" ht="24">
      <c r="A294" s="24" t="s">
        <v>6</v>
      </c>
      <c r="B294" s="27" t="s">
        <v>7</v>
      </c>
      <c r="C294" s="6" t="s">
        <v>8</v>
      </c>
      <c r="D294" s="71"/>
      <c r="E294" s="24" t="s">
        <v>1471</v>
      </c>
      <c r="F294" s="24" t="s">
        <v>1472</v>
      </c>
      <c r="G294" s="24" t="s">
        <v>54</v>
      </c>
      <c r="H294" s="24" t="s">
        <v>218</v>
      </c>
      <c r="I294" s="24">
        <f t="shared" si="3"/>
        <v>350</v>
      </c>
      <c r="J294" s="10">
        <v>120</v>
      </c>
      <c r="K294" s="85"/>
      <c r="L294" s="24">
        <v>230</v>
      </c>
      <c r="M294" s="24" t="s">
        <v>45</v>
      </c>
      <c r="N294" s="24">
        <v>962</v>
      </c>
      <c r="O294" s="24">
        <v>26</v>
      </c>
      <c r="P294" s="24" t="s">
        <v>1473</v>
      </c>
      <c r="Q294" s="24" t="s">
        <v>57</v>
      </c>
      <c r="R294" s="24" t="s">
        <v>57</v>
      </c>
      <c r="S294" s="10"/>
    </row>
    <row r="295" spans="1:19" s="70" customFormat="1" ht="36">
      <c r="A295" s="24" t="s">
        <v>6</v>
      </c>
      <c r="B295" s="27" t="s">
        <v>7</v>
      </c>
      <c r="C295" s="6" t="s">
        <v>9</v>
      </c>
      <c r="D295" s="71"/>
      <c r="E295" s="24" t="s">
        <v>1474</v>
      </c>
      <c r="F295" s="24" t="s">
        <v>1475</v>
      </c>
      <c r="G295" s="24" t="s">
        <v>1476</v>
      </c>
      <c r="H295" s="24" t="s">
        <v>341</v>
      </c>
      <c r="I295" s="24">
        <f t="shared" si="3"/>
        <v>17</v>
      </c>
      <c r="J295" s="24">
        <v>17</v>
      </c>
      <c r="K295" s="67"/>
      <c r="L295" s="24"/>
      <c r="M295" s="24" t="s">
        <v>45</v>
      </c>
      <c r="N295" s="24">
        <v>17</v>
      </c>
      <c r="O295" s="24">
        <v>4</v>
      </c>
      <c r="P295" s="24" t="s">
        <v>1477</v>
      </c>
      <c r="Q295" s="24" t="s">
        <v>57</v>
      </c>
      <c r="R295" s="24" t="s">
        <v>57</v>
      </c>
      <c r="S295" s="24"/>
    </row>
    <row r="296" spans="1:19" s="70" customFormat="1" ht="36">
      <c r="A296" s="24" t="s">
        <v>6</v>
      </c>
      <c r="B296" s="27" t="s">
        <v>7</v>
      </c>
      <c r="C296" s="6" t="s">
        <v>8</v>
      </c>
      <c r="D296" s="71"/>
      <c r="E296" s="24" t="s">
        <v>1478</v>
      </c>
      <c r="F296" s="24" t="s">
        <v>1479</v>
      </c>
      <c r="G296" s="24" t="s">
        <v>1476</v>
      </c>
      <c r="H296" s="24" t="s">
        <v>341</v>
      </c>
      <c r="I296" s="24">
        <f t="shared" si="3"/>
        <v>8</v>
      </c>
      <c r="J296" s="24">
        <v>8</v>
      </c>
      <c r="K296" s="67"/>
      <c r="L296" s="24"/>
      <c r="M296" s="24" t="s">
        <v>45</v>
      </c>
      <c r="N296" s="24">
        <v>500</v>
      </c>
      <c r="O296" s="24">
        <v>50</v>
      </c>
      <c r="P296" s="24" t="s">
        <v>1480</v>
      </c>
      <c r="Q296" s="24" t="s">
        <v>57</v>
      </c>
      <c r="R296" s="24" t="s">
        <v>57</v>
      </c>
      <c r="S296" s="24"/>
    </row>
    <row r="297" spans="1:19" s="70" customFormat="1" ht="36">
      <c r="A297" s="24" t="s">
        <v>21</v>
      </c>
      <c r="B297" s="24" t="s">
        <v>24</v>
      </c>
      <c r="C297" s="6" t="s">
        <v>25</v>
      </c>
      <c r="D297" s="71"/>
      <c r="E297" s="24" t="s">
        <v>1481</v>
      </c>
      <c r="F297" s="24" t="s">
        <v>1482</v>
      </c>
      <c r="G297" s="24" t="s">
        <v>1476</v>
      </c>
      <c r="H297" s="24" t="s">
        <v>341</v>
      </c>
      <c r="I297" s="24">
        <f t="shared" si="3"/>
        <v>28</v>
      </c>
      <c r="J297" s="24">
        <v>28</v>
      </c>
      <c r="K297" s="67"/>
      <c r="L297" s="24"/>
      <c r="M297" s="24" t="s">
        <v>45</v>
      </c>
      <c r="N297" s="24">
        <v>102</v>
      </c>
      <c r="O297" s="24">
        <v>12</v>
      </c>
      <c r="P297" s="24" t="s">
        <v>1483</v>
      </c>
      <c r="Q297" s="24" t="s">
        <v>57</v>
      </c>
      <c r="R297" s="24" t="s">
        <v>57</v>
      </c>
      <c r="S297" s="24"/>
    </row>
    <row r="298" spans="1:19" s="70" customFormat="1" ht="72">
      <c r="A298" s="24" t="s">
        <v>21</v>
      </c>
      <c r="B298" s="27" t="s">
        <v>338</v>
      </c>
      <c r="C298" s="6" t="s">
        <v>22</v>
      </c>
      <c r="D298" s="71"/>
      <c r="E298" s="24" t="s">
        <v>1484</v>
      </c>
      <c r="F298" s="24" t="s">
        <v>1485</v>
      </c>
      <c r="G298" s="24" t="s">
        <v>1476</v>
      </c>
      <c r="H298" s="24" t="s">
        <v>341</v>
      </c>
      <c r="I298" s="24">
        <f t="shared" si="3"/>
        <v>74</v>
      </c>
      <c r="J298" s="24">
        <v>74</v>
      </c>
      <c r="K298" s="67"/>
      <c r="L298" s="24"/>
      <c r="M298" s="24" t="s">
        <v>45</v>
      </c>
      <c r="N298" s="24">
        <v>500</v>
      </c>
      <c r="O298" s="24">
        <v>50</v>
      </c>
      <c r="P298" s="24" t="s">
        <v>1486</v>
      </c>
      <c r="Q298" s="24" t="s">
        <v>57</v>
      </c>
      <c r="R298" s="24" t="s">
        <v>57</v>
      </c>
      <c r="S298" s="24"/>
    </row>
    <row r="299" spans="1:19" s="70" customFormat="1" ht="72">
      <c r="A299" s="24" t="s">
        <v>21</v>
      </c>
      <c r="B299" s="27" t="s">
        <v>338</v>
      </c>
      <c r="C299" s="6" t="s">
        <v>22</v>
      </c>
      <c r="D299" s="71"/>
      <c r="E299" s="24" t="s">
        <v>1484</v>
      </c>
      <c r="F299" s="24" t="s">
        <v>414</v>
      </c>
      <c r="G299" s="24" t="s">
        <v>1476</v>
      </c>
      <c r="H299" s="24" t="s">
        <v>341</v>
      </c>
      <c r="I299" s="24">
        <f t="shared" si="3"/>
        <v>24</v>
      </c>
      <c r="J299" s="24">
        <v>24</v>
      </c>
      <c r="K299" s="67"/>
      <c r="L299" s="24"/>
      <c r="M299" s="24" t="s">
        <v>45</v>
      </c>
      <c r="N299" s="24">
        <v>500</v>
      </c>
      <c r="O299" s="24">
        <v>50</v>
      </c>
      <c r="P299" s="24" t="s">
        <v>1480</v>
      </c>
      <c r="Q299" s="24" t="s">
        <v>57</v>
      </c>
      <c r="R299" s="24" t="s">
        <v>57</v>
      </c>
      <c r="S299" s="24"/>
    </row>
    <row r="300" spans="1:19" s="70" customFormat="1" ht="36">
      <c r="A300" s="24" t="s">
        <v>6</v>
      </c>
      <c r="B300" s="24" t="s">
        <v>13</v>
      </c>
      <c r="C300" s="24" t="s">
        <v>14</v>
      </c>
      <c r="D300" s="71"/>
      <c r="E300" s="24" t="s">
        <v>1487</v>
      </c>
      <c r="F300" s="24" t="s">
        <v>1488</v>
      </c>
      <c r="G300" s="24" t="s">
        <v>1489</v>
      </c>
      <c r="H300" s="24" t="s">
        <v>356</v>
      </c>
      <c r="I300" s="24">
        <f t="shared" si="3"/>
        <v>13</v>
      </c>
      <c r="J300" s="24">
        <v>13</v>
      </c>
      <c r="K300" s="67"/>
      <c r="L300" s="24"/>
      <c r="M300" s="24" t="s">
        <v>45</v>
      </c>
      <c r="N300" s="24">
        <v>42</v>
      </c>
      <c r="O300" s="24">
        <v>5</v>
      </c>
      <c r="P300" s="24" t="s">
        <v>1490</v>
      </c>
      <c r="Q300" s="24" t="s">
        <v>57</v>
      </c>
      <c r="R300" s="24" t="s">
        <v>57</v>
      </c>
      <c r="S300" s="24"/>
    </row>
    <row r="301" spans="1:19" s="70" customFormat="1" ht="36">
      <c r="A301" s="24" t="s">
        <v>6</v>
      </c>
      <c r="B301" s="24" t="s">
        <v>13</v>
      </c>
      <c r="C301" s="24" t="s">
        <v>14</v>
      </c>
      <c r="D301" s="71"/>
      <c r="E301" s="24" t="s">
        <v>1491</v>
      </c>
      <c r="F301" s="24" t="s">
        <v>1492</v>
      </c>
      <c r="G301" s="24" t="s">
        <v>1493</v>
      </c>
      <c r="H301" s="24" t="s">
        <v>340</v>
      </c>
      <c r="I301" s="24">
        <f t="shared" si="3"/>
        <v>50</v>
      </c>
      <c r="J301" s="24">
        <v>50</v>
      </c>
      <c r="K301" s="67"/>
      <c r="L301" s="24"/>
      <c r="M301" s="24" t="s">
        <v>45</v>
      </c>
      <c r="N301" s="24">
        <v>59</v>
      </c>
      <c r="O301" s="24">
        <v>2</v>
      </c>
      <c r="P301" s="24" t="s">
        <v>1494</v>
      </c>
      <c r="Q301" s="24" t="s">
        <v>57</v>
      </c>
      <c r="R301" s="24" t="s">
        <v>57</v>
      </c>
      <c r="S301" s="24"/>
    </row>
    <row r="302" spans="1:19" s="70" customFormat="1" ht="36">
      <c r="A302" s="24" t="s">
        <v>1495</v>
      </c>
      <c r="B302" s="24" t="s">
        <v>1367</v>
      </c>
      <c r="C302" s="6" t="s">
        <v>1496</v>
      </c>
      <c r="D302" s="71"/>
      <c r="E302" s="24" t="s">
        <v>1497</v>
      </c>
      <c r="F302" s="24" t="s">
        <v>1498</v>
      </c>
      <c r="G302" s="24" t="s">
        <v>1499</v>
      </c>
      <c r="H302" s="24" t="s">
        <v>1499</v>
      </c>
      <c r="I302" s="24">
        <f t="shared" si="3"/>
        <v>900</v>
      </c>
      <c r="J302" s="24">
        <v>200</v>
      </c>
      <c r="K302" s="67"/>
      <c r="L302" s="24">
        <v>700</v>
      </c>
      <c r="M302" s="24" t="s">
        <v>45</v>
      </c>
      <c r="N302" s="24"/>
      <c r="O302" s="24"/>
      <c r="P302" s="24" t="s">
        <v>1500</v>
      </c>
      <c r="Q302" s="24" t="s">
        <v>57</v>
      </c>
      <c r="R302" s="24" t="s">
        <v>57</v>
      </c>
      <c r="S302" s="24"/>
    </row>
    <row r="303" spans="1:19" s="70" customFormat="1" ht="48">
      <c r="A303" s="24" t="s">
        <v>21</v>
      </c>
      <c r="B303" s="24" t="s">
        <v>24</v>
      </c>
      <c r="C303" s="6" t="s">
        <v>25</v>
      </c>
      <c r="D303" s="71"/>
      <c r="E303" s="24" t="s">
        <v>1501</v>
      </c>
      <c r="F303" s="24" t="s">
        <v>1502</v>
      </c>
      <c r="G303" s="24" t="s">
        <v>1503</v>
      </c>
      <c r="H303" s="24" t="s">
        <v>1504</v>
      </c>
      <c r="I303" s="24">
        <f>J303+K303+L303</f>
        <v>30</v>
      </c>
      <c r="J303" s="24">
        <v>20</v>
      </c>
      <c r="K303" s="67"/>
      <c r="L303" s="24">
        <v>10</v>
      </c>
      <c r="M303" s="24" t="s">
        <v>45</v>
      </c>
      <c r="N303" s="24">
        <v>1065</v>
      </c>
      <c r="O303" s="24">
        <v>56</v>
      </c>
      <c r="P303" s="24" t="s">
        <v>1505</v>
      </c>
      <c r="Q303" s="24" t="s">
        <v>57</v>
      </c>
      <c r="R303" s="24" t="s">
        <v>57</v>
      </c>
      <c r="S303" s="24"/>
    </row>
    <row r="304" spans="1:19" s="25" customFormat="1" ht="48">
      <c r="A304" s="24" t="s">
        <v>21</v>
      </c>
      <c r="B304" s="24" t="s">
        <v>338</v>
      </c>
      <c r="C304" s="6" t="s">
        <v>415</v>
      </c>
      <c r="D304" s="24"/>
      <c r="E304" s="24" t="s">
        <v>416</v>
      </c>
      <c r="F304" s="24" t="s">
        <v>417</v>
      </c>
      <c r="G304" s="24" t="s">
        <v>74</v>
      </c>
      <c r="H304" s="24" t="s">
        <v>154</v>
      </c>
      <c r="I304" s="24">
        <f t="shared" si="3"/>
        <v>15</v>
      </c>
      <c r="J304" s="8">
        <v>15</v>
      </c>
      <c r="K304" s="24"/>
      <c r="L304" s="24"/>
      <c r="M304" s="24" t="s">
        <v>45</v>
      </c>
      <c r="N304" s="24">
        <v>87</v>
      </c>
      <c r="O304" s="24">
        <v>13</v>
      </c>
      <c r="P304" s="24" t="s">
        <v>418</v>
      </c>
      <c r="Q304" s="24" t="s">
        <v>419</v>
      </c>
      <c r="R304" s="24" t="s">
        <v>420</v>
      </c>
      <c r="S304" s="24" t="s">
        <v>255</v>
      </c>
    </row>
    <row r="305" spans="1:19" s="25" customFormat="1" ht="48">
      <c r="A305" s="24" t="s">
        <v>21</v>
      </c>
      <c r="B305" s="24" t="s">
        <v>338</v>
      </c>
      <c r="C305" s="6" t="s">
        <v>415</v>
      </c>
      <c r="D305" s="24"/>
      <c r="E305" s="24" t="s">
        <v>421</v>
      </c>
      <c r="F305" s="24" t="s">
        <v>422</v>
      </c>
      <c r="G305" s="24" t="s">
        <v>49</v>
      </c>
      <c r="H305" s="24" t="s">
        <v>423</v>
      </c>
      <c r="I305" s="24">
        <f t="shared" si="3"/>
        <v>7.8</v>
      </c>
      <c r="J305" s="8">
        <v>7.8</v>
      </c>
      <c r="K305" s="24"/>
      <c r="L305" s="24"/>
      <c r="M305" s="24" t="s">
        <v>45</v>
      </c>
      <c r="N305" s="24">
        <v>35</v>
      </c>
      <c r="O305" s="24">
        <v>6</v>
      </c>
      <c r="P305" s="24" t="s">
        <v>424</v>
      </c>
      <c r="Q305" s="24" t="s">
        <v>419</v>
      </c>
      <c r="R305" s="24" t="s">
        <v>420</v>
      </c>
      <c r="S305" s="24" t="s">
        <v>255</v>
      </c>
    </row>
    <row r="306" spans="1:19" s="25" customFormat="1" ht="48">
      <c r="A306" s="24" t="s">
        <v>21</v>
      </c>
      <c r="B306" s="24" t="s">
        <v>338</v>
      </c>
      <c r="C306" s="6" t="s">
        <v>415</v>
      </c>
      <c r="D306" s="24"/>
      <c r="E306" s="24" t="s">
        <v>425</v>
      </c>
      <c r="F306" s="24" t="s">
        <v>426</v>
      </c>
      <c r="G306" s="24" t="s">
        <v>76</v>
      </c>
      <c r="H306" s="24" t="s">
        <v>77</v>
      </c>
      <c r="I306" s="24">
        <f t="shared" si="3"/>
        <v>7.5</v>
      </c>
      <c r="J306" s="8">
        <v>7.5</v>
      </c>
      <c r="K306" s="24"/>
      <c r="L306" s="24"/>
      <c r="M306" s="24" t="s">
        <v>45</v>
      </c>
      <c r="N306" s="24">
        <v>50</v>
      </c>
      <c r="O306" s="24">
        <v>3</v>
      </c>
      <c r="P306" s="24" t="s">
        <v>427</v>
      </c>
      <c r="Q306" s="24" t="s">
        <v>419</v>
      </c>
      <c r="R306" s="24" t="s">
        <v>420</v>
      </c>
      <c r="S306" s="24" t="s">
        <v>255</v>
      </c>
    </row>
    <row r="307" spans="1:19" s="25" customFormat="1" ht="48">
      <c r="A307" s="24" t="s">
        <v>21</v>
      </c>
      <c r="B307" s="24" t="s">
        <v>338</v>
      </c>
      <c r="C307" s="6" t="s">
        <v>415</v>
      </c>
      <c r="D307" s="24"/>
      <c r="E307" s="24" t="s">
        <v>428</v>
      </c>
      <c r="F307" s="24" t="s">
        <v>429</v>
      </c>
      <c r="G307" s="24" t="s">
        <v>76</v>
      </c>
      <c r="H307" s="24" t="s">
        <v>163</v>
      </c>
      <c r="I307" s="24">
        <f t="shared" si="3"/>
        <v>17.7</v>
      </c>
      <c r="J307" s="8">
        <v>17.7</v>
      </c>
      <c r="K307" s="24"/>
      <c r="L307" s="24"/>
      <c r="M307" s="24" t="s">
        <v>45</v>
      </c>
      <c r="N307" s="24">
        <v>38</v>
      </c>
      <c r="O307" s="24">
        <v>9</v>
      </c>
      <c r="P307" s="24" t="s">
        <v>430</v>
      </c>
      <c r="Q307" s="24" t="s">
        <v>419</v>
      </c>
      <c r="R307" s="24" t="s">
        <v>420</v>
      </c>
      <c r="S307" s="24" t="s">
        <v>255</v>
      </c>
    </row>
    <row r="308" spans="1:19" s="25" customFormat="1" ht="48">
      <c r="A308" s="24" t="s">
        <v>21</v>
      </c>
      <c r="B308" s="24" t="s">
        <v>338</v>
      </c>
      <c r="C308" s="6" t="s">
        <v>415</v>
      </c>
      <c r="D308" s="24"/>
      <c r="E308" s="24" t="s">
        <v>431</v>
      </c>
      <c r="F308" s="24" t="s">
        <v>432</v>
      </c>
      <c r="G308" s="24" t="s">
        <v>68</v>
      </c>
      <c r="H308" s="24" t="s">
        <v>207</v>
      </c>
      <c r="I308" s="24">
        <f t="shared" si="3"/>
        <v>8</v>
      </c>
      <c r="J308" s="8">
        <v>8</v>
      </c>
      <c r="K308" s="24"/>
      <c r="L308" s="24"/>
      <c r="M308" s="24" t="s">
        <v>45</v>
      </c>
      <c r="N308" s="24">
        <v>150</v>
      </c>
      <c r="O308" s="24">
        <v>20</v>
      </c>
      <c r="P308" s="24" t="s">
        <v>433</v>
      </c>
      <c r="Q308" s="24" t="s">
        <v>419</v>
      </c>
      <c r="R308" s="24" t="s">
        <v>420</v>
      </c>
      <c r="S308" s="24" t="s">
        <v>255</v>
      </c>
    </row>
    <row r="309" spans="1:19" s="25" customFormat="1" ht="48">
      <c r="A309" s="24" t="s">
        <v>21</v>
      </c>
      <c r="B309" s="24" t="s">
        <v>338</v>
      </c>
      <c r="C309" s="6" t="s">
        <v>415</v>
      </c>
      <c r="D309" s="24"/>
      <c r="E309" s="24" t="s">
        <v>434</v>
      </c>
      <c r="F309" s="24" t="s">
        <v>435</v>
      </c>
      <c r="G309" s="24" t="s">
        <v>143</v>
      </c>
      <c r="H309" s="24" t="s">
        <v>436</v>
      </c>
      <c r="I309" s="24">
        <f t="shared" si="3"/>
        <v>22.69</v>
      </c>
      <c r="J309" s="8">
        <v>22.69</v>
      </c>
      <c r="K309" s="24"/>
      <c r="L309" s="24"/>
      <c r="M309" s="24" t="s">
        <v>45</v>
      </c>
      <c r="N309" s="24">
        <v>64</v>
      </c>
      <c r="O309" s="24">
        <v>1</v>
      </c>
      <c r="P309" s="24" t="s">
        <v>437</v>
      </c>
      <c r="Q309" s="24" t="s">
        <v>419</v>
      </c>
      <c r="R309" s="24" t="s">
        <v>420</v>
      </c>
      <c r="S309" s="24" t="s">
        <v>255</v>
      </c>
    </row>
    <row r="310" spans="1:19" s="25" customFormat="1" ht="48">
      <c r="A310" s="24" t="s">
        <v>21</v>
      </c>
      <c r="B310" s="24" t="s">
        <v>338</v>
      </c>
      <c r="C310" s="6" t="s">
        <v>415</v>
      </c>
      <c r="D310" s="24"/>
      <c r="E310" s="24" t="s">
        <v>438</v>
      </c>
      <c r="F310" s="24" t="s">
        <v>439</v>
      </c>
      <c r="G310" s="24" t="s">
        <v>76</v>
      </c>
      <c r="H310" s="24" t="s">
        <v>440</v>
      </c>
      <c r="I310" s="24">
        <f t="shared" si="3"/>
        <v>13.82</v>
      </c>
      <c r="J310" s="8">
        <v>13.82</v>
      </c>
      <c r="K310" s="24"/>
      <c r="L310" s="24"/>
      <c r="M310" s="24" t="s">
        <v>45</v>
      </c>
      <c r="N310" s="24">
        <v>143</v>
      </c>
      <c r="O310" s="24">
        <v>12</v>
      </c>
      <c r="P310" s="24" t="s">
        <v>441</v>
      </c>
      <c r="Q310" s="24" t="s">
        <v>419</v>
      </c>
      <c r="R310" s="24" t="s">
        <v>420</v>
      </c>
      <c r="S310" s="24" t="s">
        <v>255</v>
      </c>
    </row>
    <row r="311" spans="1:19" s="25" customFormat="1" ht="48">
      <c r="A311" s="24" t="s">
        <v>21</v>
      </c>
      <c r="B311" s="24" t="s">
        <v>338</v>
      </c>
      <c r="C311" s="6" t="s">
        <v>415</v>
      </c>
      <c r="D311" s="24"/>
      <c r="E311" s="24" t="s">
        <v>442</v>
      </c>
      <c r="F311" s="24" t="s">
        <v>443</v>
      </c>
      <c r="G311" s="24" t="s">
        <v>67</v>
      </c>
      <c r="H311" s="24" t="s">
        <v>141</v>
      </c>
      <c r="I311" s="24">
        <f t="shared" si="3"/>
        <v>27.22</v>
      </c>
      <c r="J311" s="8">
        <v>27.22</v>
      </c>
      <c r="K311" s="24"/>
      <c r="L311" s="24"/>
      <c r="M311" s="24" t="s">
        <v>45</v>
      </c>
      <c r="N311" s="24">
        <v>67</v>
      </c>
      <c r="O311" s="24">
        <v>2</v>
      </c>
      <c r="P311" s="24" t="s">
        <v>444</v>
      </c>
      <c r="Q311" s="24" t="s">
        <v>419</v>
      </c>
      <c r="R311" s="24" t="s">
        <v>420</v>
      </c>
      <c r="S311" s="24" t="s">
        <v>255</v>
      </c>
    </row>
    <row r="312" spans="1:19" s="25" customFormat="1" ht="48">
      <c r="A312" s="24" t="s">
        <v>21</v>
      </c>
      <c r="B312" s="24" t="s">
        <v>338</v>
      </c>
      <c r="C312" s="6" t="s">
        <v>415</v>
      </c>
      <c r="D312" s="24"/>
      <c r="E312" s="24" t="s">
        <v>445</v>
      </c>
      <c r="F312" s="24" t="s">
        <v>446</v>
      </c>
      <c r="G312" s="24" t="s">
        <v>63</v>
      </c>
      <c r="H312" s="24" t="s">
        <v>342</v>
      </c>
      <c r="I312" s="24">
        <f t="shared" si="3"/>
        <v>7.78</v>
      </c>
      <c r="J312" s="8">
        <v>7.78</v>
      </c>
      <c r="K312" s="24"/>
      <c r="L312" s="24"/>
      <c r="M312" s="24" t="s">
        <v>45</v>
      </c>
      <c r="N312" s="24">
        <v>35</v>
      </c>
      <c r="O312" s="24">
        <v>1</v>
      </c>
      <c r="P312" s="24" t="s">
        <v>447</v>
      </c>
      <c r="Q312" s="24" t="s">
        <v>419</v>
      </c>
      <c r="R312" s="24" t="s">
        <v>420</v>
      </c>
      <c r="S312" s="24" t="s">
        <v>255</v>
      </c>
    </row>
    <row r="313" spans="1:19" s="25" customFormat="1" ht="48">
      <c r="A313" s="24" t="s">
        <v>21</v>
      </c>
      <c r="B313" s="24" t="s">
        <v>338</v>
      </c>
      <c r="C313" s="6" t="s">
        <v>415</v>
      </c>
      <c r="D313" s="24"/>
      <c r="E313" s="24" t="s">
        <v>448</v>
      </c>
      <c r="F313" s="24" t="s">
        <v>449</v>
      </c>
      <c r="G313" s="24" t="s">
        <v>226</v>
      </c>
      <c r="H313" s="24" t="s">
        <v>450</v>
      </c>
      <c r="I313" s="24">
        <f t="shared" si="3"/>
        <v>24.49</v>
      </c>
      <c r="J313" s="8">
        <v>24.49</v>
      </c>
      <c r="K313" s="24"/>
      <c r="L313" s="24"/>
      <c r="M313" s="24" t="s">
        <v>45</v>
      </c>
      <c r="N313" s="24">
        <v>29</v>
      </c>
      <c r="O313" s="24">
        <v>1</v>
      </c>
      <c r="P313" s="24" t="s">
        <v>451</v>
      </c>
      <c r="Q313" s="24" t="s">
        <v>419</v>
      </c>
      <c r="R313" s="24" t="s">
        <v>420</v>
      </c>
      <c r="S313" s="24" t="s">
        <v>255</v>
      </c>
    </row>
    <row r="314" spans="1:19" s="25" customFormat="1" ht="48">
      <c r="A314" s="24" t="s">
        <v>21</v>
      </c>
      <c r="B314" s="24" t="s">
        <v>338</v>
      </c>
      <c r="C314" s="6" t="s">
        <v>415</v>
      </c>
      <c r="D314" s="24"/>
      <c r="E314" s="24" t="s">
        <v>452</v>
      </c>
      <c r="F314" s="24" t="s">
        <v>453</v>
      </c>
      <c r="G314" s="24" t="s">
        <v>46</v>
      </c>
      <c r="H314" s="24" t="s">
        <v>454</v>
      </c>
      <c r="I314" s="24">
        <f t="shared" si="3"/>
        <v>15</v>
      </c>
      <c r="J314" s="8">
        <v>15</v>
      </c>
      <c r="K314" s="24"/>
      <c r="L314" s="24"/>
      <c r="M314" s="24" t="s">
        <v>45</v>
      </c>
      <c r="N314" s="24">
        <v>121</v>
      </c>
      <c r="O314" s="24">
        <v>2</v>
      </c>
      <c r="P314" s="24" t="s">
        <v>455</v>
      </c>
      <c r="Q314" s="24" t="s">
        <v>419</v>
      </c>
      <c r="R314" s="24" t="s">
        <v>420</v>
      </c>
      <c r="S314" s="24" t="s">
        <v>255</v>
      </c>
    </row>
    <row r="315" spans="1:19" s="25" customFormat="1" ht="48">
      <c r="A315" s="24" t="s">
        <v>21</v>
      </c>
      <c r="B315" s="24" t="s">
        <v>338</v>
      </c>
      <c r="C315" s="6" t="s">
        <v>415</v>
      </c>
      <c r="D315" s="24"/>
      <c r="E315" s="24" t="s">
        <v>456</v>
      </c>
      <c r="F315" s="24" t="s">
        <v>457</v>
      </c>
      <c r="G315" s="24" t="s">
        <v>136</v>
      </c>
      <c r="H315" s="24" t="s">
        <v>458</v>
      </c>
      <c r="I315" s="24">
        <f t="shared" si="3"/>
        <v>14</v>
      </c>
      <c r="J315" s="8">
        <v>14</v>
      </c>
      <c r="K315" s="24"/>
      <c r="L315" s="24"/>
      <c r="M315" s="24" t="s">
        <v>45</v>
      </c>
      <c r="N315" s="24">
        <v>10</v>
      </c>
      <c r="O315" s="24">
        <v>1</v>
      </c>
      <c r="P315" s="24" t="s">
        <v>459</v>
      </c>
      <c r="Q315" s="24" t="s">
        <v>419</v>
      </c>
      <c r="R315" s="24" t="s">
        <v>420</v>
      </c>
      <c r="S315" s="24" t="s">
        <v>255</v>
      </c>
    </row>
    <row r="316" spans="1:19" s="25" customFormat="1" ht="48">
      <c r="A316" s="24" t="s">
        <v>21</v>
      </c>
      <c r="B316" s="24" t="s">
        <v>338</v>
      </c>
      <c r="C316" s="6" t="s">
        <v>415</v>
      </c>
      <c r="D316" s="24"/>
      <c r="E316" s="24" t="s">
        <v>460</v>
      </c>
      <c r="F316" s="24" t="s">
        <v>461</v>
      </c>
      <c r="G316" s="24" t="s">
        <v>136</v>
      </c>
      <c r="H316" s="24" t="s">
        <v>462</v>
      </c>
      <c r="I316" s="24">
        <f t="shared" si="3"/>
        <v>9.8000000000000007</v>
      </c>
      <c r="J316" s="8">
        <v>9.8000000000000007</v>
      </c>
      <c r="K316" s="24"/>
      <c r="L316" s="24"/>
      <c r="M316" s="24" t="s">
        <v>45</v>
      </c>
      <c r="N316" s="24">
        <v>7</v>
      </c>
      <c r="O316" s="24">
        <v>1</v>
      </c>
      <c r="P316" s="24" t="s">
        <v>463</v>
      </c>
      <c r="Q316" s="24" t="s">
        <v>419</v>
      </c>
      <c r="R316" s="24" t="s">
        <v>420</v>
      </c>
      <c r="S316" s="24" t="s">
        <v>255</v>
      </c>
    </row>
    <row r="317" spans="1:19" s="25" customFormat="1" ht="48">
      <c r="A317" s="24" t="s">
        <v>21</v>
      </c>
      <c r="B317" s="24" t="s">
        <v>338</v>
      </c>
      <c r="C317" s="6" t="s">
        <v>415</v>
      </c>
      <c r="D317" s="24"/>
      <c r="E317" s="24" t="s">
        <v>464</v>
      </c>
      <c r="F317" s="24" t="s">
        <v>465</v>
      </c>
      <c r="G317" s="24" t="s">
        <v>69</v>
      </c>
      <c r="H317" s="24" t="s">
        <v>466</v>
      </c>
      <c r="I317" s="24">
        <f t="shared" si="3"/>
        <v>20</v>
      </c>
      <c r="J317" s="8">
        <v>20</v>
      </c>
      <c r="K317" s="24"/>
      <c r="L317" s="24"/>
      <c r="M317" s="24" t="s">
        <v>45</v>
      </c>
      <c r="N317" s="24">
        <v>56</v>
      </c>
      <c r="O317" s="24">
        <v>7</v>
      </c>
      <c r="P317" s="24" t="s">
        <v>467</v>
      </c>
      <c r="Q317" s="24" t="s">
        <v>419</v>
      </c>
      <c r="R317" s="24" t="s">
        <v>420</v>
      </c>
      <c r="S317" s="24" t="s">
        <v>255</v>
      </c>
    </row>
    <row r="318" spans="1:19" s="25" customFormat="1" ht="48">
      <c r="A318" s="24" t="s">
        <v>21</v>
      </c>
      <c r="B318" s="24" t="s">
        <v>338</v>
      </c>
      <c r="C318" s="6" t="s">
        <v>415</v>
      </c>
      <c r="D318" s="24"/>
      <c r="E318" s="24" t="s">
        <v>468</v>
      </c>
      <c r="F318" s="24" t="s">
        <v>469</v>
      </c>
      <c r="G318" s="24" t="s">
        <v>44</v>
      </c>
      <c r="H318" s="24" t="s">
        <v>304</v>
      </c>
      <c r="I318" s="24">
        <f t="shared" si="3"/>
        <v>30</v>
      </c>
      <c r="J318" s="8">
        <v>30</v>
      </c>
      <c r="K318" s="24"/>
      <c r="L318" s="24"/>
      <c r="M318" s="24" t="s">
        <v>45</v>
      </c>
      <c r="N318" s="24">
        <v>23</v>
      </c>
      <c r="O318" s="24">
        <v>4</v>
      </c>
      <c r="P318" s="24" t="s">
        <v>470</v>
      </c>
      <c r="Q318" s="24" t="s">
        <v>419</v>
      </c>
      <c r="R318" s="24" t="s">
        <v>420</v>
      </c>
      <c r="S318" s="24" t="s">
        <v>255</v>
      </c>
    </row>
    <row r="319" spans="1:19" s="25" customFormat="1" ht="48">
      <c r="A319" s="24" t="s">
        <v>21</v>
      </c>
      <c r="B319" s="24" t="s">
        <v>338</v>
      </c>
      <c r="C319" s="6" t="s">
        <v>415</v>
      </c>
      <c r="D319" s="24"/>
      <c r="E319" s="24" t="s">
        <v>471</v>
      </c>
      <c r="F319" s="24" t="s">
        <v>472</v>
      </c>
      <c r="G319" s="24" t="s">
        <v>64</v>
      </c>
      <c r="H319" s="24" t="s">
        <v>340</v>
      </c>
      <c r="I319" s="24">
        <f t="shared" si="3"/>
        <v>32.74</v>
      </c>
      <c r="J319" s="8">
        <v>32.74</v>
      </c>
      <c r="K319" s="24"/>
      <c r="L319" s="24"/>
      <c r="M319" s="24" t="s">
        <v>45</v>
      </c>
      <c r="N319" s="24">
        <v>306</v>
      </c>
      <c r="O319" s="24">
        <v>7</v>
      </c>
      <c r="P319" s="24" t="s">
        <v>473</v>
      </c>
      <c r="Q319" s="24" t="s">
        <v>419</v>
      </c>
      <c r="R319" s="24" t="s">
        <v>420</v>
      </c>
      <c r="S319" s="24" t="s">
        <v>255</v>
      </c>
    </row>
    <row r="320" spans="1:19" s="25" customFormat="1" ht="48">
      <c r="A320" s="24" t="s">
        <v>21</v>
      </c>
      <c r="B320" s="24" t="s">
        <v>338</v>
      </c>
      <c r="C320" s="6" t="s">
        <v>415</v>
      </c>
      <c r="D320" s="24"/>
      <c r="E320" s="24" t="s">
        <v>474</v>
      </c>
      <c r="F320" s="24" t="s">
        <v>475</v>
      </c>
      <c r="G320" s="24" t="s">
        <v>70</v>
      </c>
      <c r="H320" s="24" t="s">
        <v>71</v>
      </c>
      <c r="I320" s="24">
        <f t="shared" si="3"/>
        <v>49.82</v>
      </c>
      <c r="J320" s="8">
        <v>49.82</v>
      </c>
      <c r="K320" s="24"/>
      <c r="L320" s="24"/>
      <c r="M320" s="24" t="s">
        <v>45</v>
      </c>
      <c r="N320" s="24">
        <v>40</v>
      </c>
      <c r="O320" s="24">
        <v>2</v>
      </c>
      <c r="P320" s="24" t="s">
        <v>476</v>
      </c>
      <c r="Q320" s="24" t="s">
        <v>419</v>
      </c>
      <c r="R320" s="24" t="s">
        <v>420</v>
      </c>
      <c r="S320" s="24" t="s">
        <v>255</v>
      </c>
    </row>
    <row r="321" spans="1:19" s="25" customFormat="1" ht="48">
      <c r="A321" s="24" t="s">
        <v>21</v>
      </c>
      <c r="B321" s="24" t="s">
        <v>338</v>
      </c>
      <c r="C321" s="6" t="s">
        <v>415</v>
      </c>
      <c r="D321" s="24"/>
      <c r="E321" s="24" t="s">
        <v>477</v>
      </c>
      <c r="F321" s="24" t="s">
        <v>429</v>
      </c>
      <c r="G321" s="24" t="s">
        <v>76</v>
      </c>
      <c r="H321" s="24" t="s">
        <v>478</v>
      </c>
      <c r="I321" s="24">
        <f t="shared" si="3"/>
        <v>14.8</v>
      </c>
      <c r="J321" s="8">
        <v>14.8</v>
      </c>
      <c r="K321" s="24"/>
      <c r="L321" s="24"/>
      <c r="M321" s="24" t="s">
        <v>45</v>
      </c>
      <c r="N321" s="24">
        <v>183</v>
      </c>
      <c r="O321" s="24">
        <v>8</v>
      </c>
      <c r="P321" s="24" t="s">
        <v>479</v>
      </c>
      <c r="Q321" s="24" t="s">
        <v>419</v>
      </c>
      <c r="R321" s="24" t="s">
        <v>420</v>
      </c>
      <c r="S321" s="24" t="s">
        <v>255</v>
      </c>
    </row>
    <row r="322" spans="1:19" s="25" customFormat="1" ht="48">
      <c r="A322" s="24" t="s">
        <v>21</v>
      </c>
      <c r="B322" s="24" t="s">
        <v>338</v>
      </c>
      <c r="C322" s="6" t="s">
        <v>415</v>
      </c>
      <c r="D322" s="24"/>
      <c r="E322" s="24" t="s">
        <v>480</v>
      </c>
      <c r="F322" s="24" t="s">
        <v>481</v>
      </c>
      <c r="G322" s="24" t="s">
        <v>67</v>
      </c>
      <c r="H322" s="24" t="s">
        <v>482</v>
      </c>
      <c r="I322" s="24">
        <f t="shared" si="3"/>
        <v>24</v>
      </c>
      <c r="J322" s="8">
        <v>24</v>
      </c>
      <c r="K322" s="24"/>
      <c r="L322" s="24"/>
      <c r="M322" s="24" t="s">
        <v>45</v>
      </c>
      <c r="N322" s="24">
        <v>87</v>
      </c>
      <c r="O322" s="24">
        <v>8</v>
      </c>
      <c r="P322" s="24" t="s">
        <v>483</v>
      </c>
      <c r="Q322" s="24" t="s">
        <v>419</v>
      </c>
      <c r="R322" s="24" t="s">
        <v>420</v>
      </c>
      <c r="S322" s="24" t="s">
        <v>255</v>
      </c>
    </row>
    <row r="323" spans="1:19" s="25" customFormat="1" ht="48">
      <c r="A323" s="24" t="s">
        <v>21</v>
      </c>
      <c r="B323" s="24" t="s">
        <v>338</v>
      </c>
      <c r="C323" s="6" t="s">
        <v>415</v>
      </c>
      <c r="D323" s="24"/>
      <c r="E323" s="24" t="s">
        <v>484</v>
      </c>
      <c r="F323" s="24" t="s">
        <v>485</v>
      </c>
      <c r="G323" s="24" t="s">
        <v>63</v>
      </c>
      <c r="H323" s="24" t="s">
        <v>486</v>
      </c>
      <c r="I323" s="24">
        <f t="shared" si="3"/>
        <v>39.799999999999997</v>
      </c>
      <c r="J323" s="8">
        <v>39.799999999999997</v>
      </c>
      <c r="K323" s="24"/>
      <c r="L323" s="24"/>
      <c r="M323" s="24" t="s">
        <v>45</v>
      </c>
      <c r="N323" s="24">
        <v>115</v>
      </c>
      <c r="O323" s="24">
        <v>11</v>
      </c>
      <c r="P323" s="24" t="s">
        <v>487</v>
      </c>
      <c r="Q323" s="24" t="s">
        <v>419</v>
      </c>
      <c r="R323" s="24" t="s">
        <v>420</v>
      </c>
      <c r="S323" s="24" t="s">
        <v>255</v>
      </c>
    </row>
    <row r="324" spans="1:19" s="25" customFormat="1" ht="48">
      <c r="A324" s="24" t="s">
        <v>21</v>
      </c>
      <c r="B324" s="24" t="s">
        <v>338</v>
      </c>
      <c r="C324" s="6" t="s">
        <v>415</v>
      </c>
      <c r="D324" s="24"/>
      <c r="E324" s="24" t="s">
        <v>488</v>
      </c>
      <c r="F324" s="24" t="s">
        <v>489</v>
      </c>
      <c r="G324" s="24" t="s">
        <v>54</v>
      </c>
      <c r="H324" s="24" t="s">
        <v>490</v>
      </c>
      <c r="I324" s="24">
        <f t="shared" si="3"/>
        <v>42.5</v>
      </c>
      <c r="J324" s="8">
        <v>42.5</v>
      </c>
      <c r="K324" s="24"/>
      <c r="L324" s="24"/>
      <c r="M324" s="24" t="s">
        <v>45</v>
      </c>
      <c r="N324" s="24">
        <v>46</v>
      </c>
      <c r="O324" s="24">
        <v>2</v>
      </c>
      <c r="P324" s="24" t="s">
        <v>491</v>
      </c>
      <c r="Q324" s="24" t="s">
        <v>419</v>
      </c>
      <c r="R324" s="24" t="s">
        <v>420</v>
      </c>
      <c r="S324" s="24" t="s">
        <v>255</v>
      </c>
    </row>
    <row r="325" spans="1:19" s="25" customFormat="1" ht="26.1" customHeight="1">
      <c r="A325" s="24" t="s">
        <v>21</v>
      </c>
      <c r="B325" s="24" t="s">
        <v>338</v>
      </c>
      <c r="C325" s="6" t="s">
        <v>415</v>
      </c>
      <c r="D325" s="24"/>
      <c r="E325" s="24" t="s">
        <v>492</v>
      </c>
      <c r="F325" s="24" t="s">
        <v>493</v>
      </c>
      <c r="G325" s="24" t="s">
        <v>44</v>
      </c>
      <c r="H325" s="24" t="s">
        <v>494</v>
      </c>
      <c r="I325" s="24">
        <f t="shared" si="3"/>
        <v>7.54</v>
      </c>
      <c r="J325" s="8">
        <v>7.54</v>
      </c>
      <c r="K325" s="24"/>
      <c r="L325" s="24"/>
      <c r="M325" s="24" t="s">
        <v>45</v>
      </c>
      <c r="N325" s="24">
        <v>132</v>
      </c>
      <c r="O325" s="26">
        <v>5</v>
      </c>
      <c r="P325" s="24" t="s">
        <v>495</v>
      </c>
      <c r="Q325" s="24" t="s">
        <v>419</v>
      </c>
      <c r="R325" s="24" t="s">
        <v>420</v>
      </c>
      <c r="S325" s="24" t="s">
        <v>255</v>
      </c>
    </row>
    <row r="326" spans="1:19" s="25" customFormat="1" ht="48">
      <c r="A326" s="24" t="s">
        <v>21</v>
      </c>
      <c r="B326" s="24" t="s">
        <v>338</v>
      </c>
      <c r="C326" s="6" t="s">
        <v>415</v>
      </c>
      <c r="D326" s="24"/>
      <c r="E326" s="24" t="s">
        <v>496</v>
      </c>
      <c r="F326" s="24" t="s">
        <v>497</v>
      </c>
      <c r="G326" s="24" t="s">
        <v>136</v>
      </c>
      <c r="H326" s="24" t="s">
        <v>339</v>
      </c>
      <c r="I326" s="24">
        <f t="shared" si="3"/>
        <v>27.45</v>
      </c>
      <c r="J326" s="8">
        <v>27.45</v>
      </c>
      <c r="K326" s="24"/>
      <c r="L326" s="24"/>
      <c r="M326" s="24" t="s">
        <v>45</v>
      </c>
      <c r="N326" s="24">
        <v>20</v>
      </c>
      <c r="O326" s="24">
        <v>1</v>
      </c>
      <c r="P326" s="24" t="s">
        <v>498</v>
      </c>
      <c r="Q326" s="24" t="s">
        <v>419</v>
      </c>
      <c r="R326" s="24" t="s">
        <v>420</v>
      </c>
      <c r="S326" s="24" t="s">
        <v>255</v>
      </c>
    </row>
    <row r="327" spans="1:19" s="25" customFormat="1" ht="48">
      <c r="A327" s="24" t="s">
        <v>21</v>
      </c>
      <c r="B327" s="24" t="s">
        <v>338</v>
      </c>
      <c r="C327" s="6" t="s">
        <v>415</v>
      </c>
      <c r="D327" s="24"/>
      <c r="E327" s="24" t="s">
        <v>499</v>
      </c>
      <c r="F327" s="24" t="s">
        <v>500</v>
      </c>
      <c r="G327" s="24" t="s">
        <v>58</v>
      </c>
      <c r="H327" s="24" t="s">
        <v>501</v>
      </c>
      <c r="I327" s="24">
        <f t="shared" si="3"/>
        <v>35.049999999999997</v>
      </c>
      <c r="J327" s="8">
        <v>35.049999999999997</v>
      </c>
      <c r="K327" s="24"/>
      <c r="L327" s="24"/>
      <c r="M327" s="24" t="s">
        <v>45</v>
      </c>
      <c r="N327" s="24">
        <v>36</v>
      </c>
      <c r="O327" s="24">
        <v>5</v>
      </c>
      <c r="P327" s="24" t="s">
        <v>502</v>
      </c>
      <c r="Q327" s="24" t="s">
        <v>419</v>
      </c>
      <c r="R327" s="24" t="s">
        <v>420</v>
      </c>
      <c r="S327" s="24" t="s">
        <v>255</v>
      </c>
    </row>
    <row r="328" spans="1:19" s="25" customFormat="1" ht="48">
      <c r="A328" s="24" t="s">
        <v>21</v>
      </c>
      <c r="B328" s="24" t="s">
        <v>338</v>
      </c>
      <c r="C328" s="6" t="s">
        <v>415</v>
      </c>
      <c r="D328" s="24"/>
      <c r="E328" s="24" t="s">
        <v>503</v>
      </c>
      <c r="F328" s="24" t="s">
        <v>504</v>
      </c>
      <c r="G328" s="24" t="s">
        <v>74</v>
      </c>
      <c r="H328" s="24" t="s">
        <v>291</v>
      </c>
      <c r="I328" s="24">
        <f t="shared" si="3"/>
        <v>22.76</v>
      </c>
      <c r="J328" s="8">
        <v>22.76</v>
      </c>
      <c r="K328" s="24"/>
      <c r="L328" s="24"/>
      <c r="M328" s="24" t="s">
        <v>45</v>
      </c>
      <c r="N328" s="24">
        <v>32</v>
      </c>
      <c r="O328" s="24">
        <v>1</v>
      </c>
      <c r="P328" s="24" t="s">
        <v>505</v>
      </c>
      <c r="Q328" s="24" t="s">
        <v>419</v>
      </c>
      <c r="R328" s="24" t="s">
        <v>420</v>
      </c>
      <c r="S328" s="24" t="s">
        <v>255</v>
      </c>
    </row>
    <row r="329" spans="1:19" s="25" customFormat="1" ht="48">
      <c r="A329" s="24" t="s">
        <v>21</v>
      </c>
      <c r="B329" s="24" t="s">
        <v>338</v>
      </c>
      <c r="C329" s="6" t="s">
        <v>415</v>
      </c>
      <c r="D329" s="24"/>
      <c r="E329" s="24" t="s">
        <v>506</v>
      </c>
      <c r="F329" s="24" t="s">
        <v>507</v>
      </c>
      <c r="G329" s="24" t="s">
        <v>145</v>
      </c>
      <c r="H329" s="24" t="s">
        <v>214</v>
      </c>
      <c r="I329" s="24">
        <f t="shared" si="3"/>
        <v>3.58</v>
      </c>
      <c r="J329" s="8">
        <v>3.58</v>
      </c>
      <c r="K329" s="24"/>
      <c r="L329" s="24"/>
      <c r="M329" s="24" t="s">
        <v>45</v>
      </c>
      <c r="N329" s="24">
        <v>43</v>
      </c>
      <c r="O329" s="24">
        <v>5</v>
      </c>
      <c r="P329" s="24" t="s">
        <v>508</v>
      </c>
      <c r="Q329" s="24" t="s">
        <v>419</v>
      </c>
      <c r="R329" s="24" t="s">
        <v>420</v>
      </c>
      <c r="S329" s="24" t="s">
        <v>255</v>
      </c>
    </row>
    <row r="330" spans="1:19" s="25" customFormat="1" ht="48">
      <c r="A330" s="24" t="s">
        <v>21</v>
      </c>
      <c r="B330" s="24" t="s">
        <v>338</v>
      </c>
      <c r="C330" s="6" t="s">
        <v>415</v>
      </c>
      <c r="D330" s="24"/>
      <c r="E330" s="24" t="s">
        <v>509</v>
      </c>
      <c r="F330" s="24" t="s">
        <v>510</v>
      </c>
      <c r="G330" s="24" t="s">
        <v>85</v>
      </c>
      <c r="H330" s="24" t="s">
        <v>140</v>
      </c>
      <c r="I330" s="24">
        <f t="shared" si="3"/>
        <v>12</v>
      </c>
      <c r="J330" s="8">
        <v>12</v>
      </c>
      <c r="K330" s="24"/>
      <c r="L330" s="24"/>
      <c r="M330" s="24" t="s">
        <v>45</v>
      </c>
      <c r="N330" s="24">
        <v>35</v>
      </c>
      <c r="O330" s="24">
        <v>2</v>
      </c>
      <c r="P330" s="24" t="s">
        <v>511</v>
      </c>
      <c r="Q330" s="24" t="s">
        <v>419</v>
      </c>
      <c r="R330" s="24" t="s">
        <v>420</v>
      </c>
      <c r="S330" s="24" t="s">
        <v>255</v>
      </c>
    </row>
    <row r="331" spans="1:19" s="25" customFormat="1" ht="48">
      <c r="A331" s="24" t="s">
        <v>21</v>
      </c>
      <c r="B331" s="24" t="s">
        <v>338</v>
      </c>
      <c r="C331" s="6" t="s">
        <v>415</v>
      </c>
      <c r="D331" s="24"/>
      <c r="E331" s="24" t="s">
        <v>512</v>
      </c>
      <c r="F331" s="24" t="s">
        <v>513</v>
      </c>
      <c r="G331" s="24" t="s">
        <v>136</v>
      </c>
      <c r="H331" s="24" t="s">
        <v>514</v>
      </c>
      <c r="I331" s="24">
        <f t="shared" si="3"/>
        <v>18</v>
      </c>
      <c r="J331" s="8">
        <v>18</v>
      </c>
      <c r="K331" s="24"/>
      <c r="L331" s="24"/>
      <c r="M331" s="24" t="s">
        <v>45</v>
      </c>
      <c r="N331" s="24">
        <v>62</v>
      </c>
      <c r="O331" s="24">
        <v>1</v>
      </c>
      <c r="P331" s="24" t="s">
        <v>515</v>
      </c>
      <c r="Q331" s="24" t="s">
        <v>419</v>
      </c>
      <c r="R331" s="24" t="s">
        <v>420</v>
      </c>
      <c r="S331" s="24" t="s">
        <v>255</v>
      </c>
    </row>
    <row r="332" spans="1:19" s="25" customFormat="1" ht="32.1" customHeight="1">
      <c r="A332" s="24" t="s">
        <v>21</v>
      </c>
      <c r="B332" s="24" t="s">
        <v>338</v>
      </c>
      <c r="C332" s="6" t="s">
        <v>415</v>
      </c>
      <c r="D332" s="24"/>
      <c r="E332" s="24" t="s">
        <v>516</v>
      </c>
      <c r="F332" s="24" t="s">
        <v>517</v>
      </c>
      <c r="G332" s="24" t="s">
        <v>63</v>
      </c>
      <c r="H332" s="24" t="s">
        <v>518</v>
      </c>
      <c r="I332" s="24">
        <f t="shared" si="3"/>
        <v>6.42</v>
      </c>
      <c r="J332" s="8">
        <v>6.42</v>
      </c>
      <c r="K332" s="24"/>
      <c r="L332" s="24"/>
      <c r="M332" s="24" t="s">
        <v>45</v>
      </c>
      <c r="N332" s="24">
        <v>6</v>
      </c>
      <c r="O332" s="24"/>
      <c r="P332" s="24" t="s">
        <v>519</v>
      </c>
      <c r="Q332" s="24" t="s">
        <v>419</v>
      </c>
      <c r="R332" s="24" t="s">
        <v>420</v>
      </c>
      <c r="S332" s="24" t="s">
        <v>255</v>
      </c>
    </row>
    <row r="333" spans="1:19" s="25" customFormat="1" ht="48">
      <c r="A333" s="24" t="s">
        <v>21</v>
      </c>
      <c r="B333" s="24" t="s">
        <v>338</v>
      </c>
      <c r="C333" s="6" t="s">
        <v>415</v>
      </c>
      <c r="D333" s="24"/>
      <c r="E333" s="24" t="s">
        <v>520</v>
      </c>
      <c r="F333" s="24" t="s">
        <v>521</v>
      </c>
      <c r="G333" s="24" t="s">
        <v>522</v>
      </c>
      <c r="H333" s="24" t="s">
        <v>523</v>
      </c>
      <c r="I333" s="24">
        <f t="shared" si="3"/>
        <v>189.74</v>
      </c>
      <c r="J333" s="8">
        <v>189.74</v>
      </c>
      <c r="K333" s="24"/>
      <c r="L333" s="24"/>
      <c r="M333" s="24" t="s">
        <v>45</v>
      </c>
      <c r="N333" s="24">
        <v>4380</v>
      </c>
      <c r="O333" s="24">
        <v>214</v>
      </c>
      <c r="P333" s="24" t="s">
        <v>524</v>
      </c>
      <c r="Q333" s="24" t="s">
        <v>419</v>
      </c>
      <c r="R333" s="24" t="s">
        <v>420</v>
      </c>
      <c r="S333" s="24" t="s">
        <v>255</v>
      </c>
    </row>
    <row r="334" spans="1:19" s="25" customFormat="1" ht="48">
      <c r="A334" s="24" t="s">
        <v>21</v>
      </c>
      <c r="B334" s="24" t="s">
        <v>338</v>
      </c>
      <c r="C334" s="6" t="s">
        <v>415</v>
      </c>
      <c r="D334" s="24"/>
      <c r="E334" s="24" t="s">
        <v>525</v>
      </c>
      <c r="F334" s="24" t="s">
        <v>526</v>
      </c>
      <c r="G334" s="24" t="s">
        <v>522</v>
      </c>
      <c r="H334" s="24" t="s">
        <v>523</v>
      </c>
      <c r="I334" s="24">
        <f t="shared" si="3"/>
        <v>212</v>
      </c>
      <c r="J334" s="8">
        <v>212</v>
      </c>
      <c r="K334" s="24"/>
      <c r="L334" s="24"/>
      <c r="M334" s="24" t="s">
        <v>45</v>
      </c>
      <c r="N334" s="24">
        <v>212</v>
      </c>
      <c r="O334" s="24">
        <v>8</v>
      </c>
      <c r="P334" s="24" t="s">
        <v>527</v>
      </c>
      <c r="Q334" s="24" t="s">
        <v>419</v>
      </c>
      <c r="R334" s="24" t="s">
        <v>420</v>
      </c>
      <c r="S334" s="24" t="s">
        <v>255</v>
      </c>
    </row>
    <row r="335" spans="1:19" s="25" customFormat="1" ht="48">
      <c r="A335" s="24" t="s">
        <v>21</v>
      </c>
      <c r="B335" s="24" t="s">
        <v>338</v>
      </c>
      <c r="C335" s="6" t="s">
        <v>415</v>
      </c>
      <c r="D335" s="24"/>
      <c r="E335" s="24" t="s">
        <v>528</v>
      </c>
      <c r="F335" s="24" t="s">
        <v>529</v>
      </c>
      <c r="G335" s="24" t="s">
        <v>522</v>
      </c>
      <c r="H335" s="24" t="s">
        <v>522</v>
      </c>
      <c r="I335" s="24">
        <f t="shared" si="3"/>
        <v>21.25</v>
      </c>
      <c r="J335" s="8">
        <v>21.25</v>
      </c>
      <c r="K335" s="24"/>
      <c r="L335" s="24"/>
      <c r="M335" s="24" t="s">
        <v>45</v>
      </c>
      <c r="N335" s="24">
        <v>10000</v>
      </c>
      <c r="O335" s="24">
        <v>210</v>
      </c>
      <c r="P335" s="24" t="s">
        <v>530</v>
      </c>
      <c r="Q335" s="24" t="s">
        <v>419</v>
      </c>
      <c r="R335" s="24" t="s">
        <v>420</v>
      </c>
      <c r="S335" s="24" t="s">
        <v>255</v>
      </c>
    </row>
    <row r="336" spans="1:19" s="25" customFormat="1" ht="48">
      <c r="A336" s="24" t="s">
        <v>21</v>
      </c>
      <c r="B336" s="24" t="s">
        <v>338</v>
      </c>
      <c r="C336" s="6" t="s">
        <v>415</v>
      </c>
      <c r="D336" s="24"/>
      <c r="E336" s="24" t="s">
        <v>531</v>
      </c>
      <c r="F336" s="24" t="s">
        <v>532</v>
      </c>
      <c r="G336" s="24" t="s">
        <v>522</v>
      </c>
      <c r="H336" s="24" t="s">
        <v>522</v>
      </c>
      <c r="I336" s="24">
        <f t="shared" si="3"/>
        <v>10</v>
      </c>
      <c r="J336" s="8">
        <v>10</v>
      </c>
      <c r="K336" s="24"/>
      <c r="L336" s="24"/>
      <c r="M336" s="24" t="s">
        <v>45</v>
      </c>
      <c r="N336" s="24"/>
      <c r="O336" s="24"/>
      <c r="P336" s="24" t="s">
        <v>533</v>
      </c>
      <c r="Q336" s="24" t="s">
        <v>419</v>
      </c>
      <c r="R336" s="24" t="s">
        <v>420</v>
      </c>
      <c r="S336" s="24" t="s">
        <v>255</v>
      </c>
    </row>
    <row r="337" spans="1:19 16355:16358" s="25" customFormat="1" ht="48">
      <c r="A337" s="24" t="s">
        <v>21</v>
      </c>
      <c r="B337" s="24" t="s">
        <v>338</v>
      </c>
      <c r="C337" s="6" t="s">
        <v>415</v>
      </c>
      <c r="D337" s="24"/>
      <c r="E337" s="24" t="s">
        <v>534</v>
      </c>
      <c r="F337" s="24" t="s">
        <v>535</v>
      </c>
      <c r="G337" s="24" t="s">
        <v>522</v>
      </c>
      <c r="H337" s="24" t="s">
        <v>523</v>
      </c>
      <c r="I337" s="24">
        <f t="shared" si="3"/>
        <v>43</v>
      </c>
      <c r="J337" s="8">
        <v>43</v>
      </c>
      <c r="K337" s="24"/>
      <c r="L337" s="24"/>
      <c r="M337" s="24" t="s">
        <v>45</v>
      </c>
      <c r="N337" s="24">
        <v>95</v>
      </c>
      <c r="O337" s="24">
        <v>1</v>
      </c>
      <c r="P337" s="24" t="s">
        <v>536</v>
      </c>
      <c r="Q337" s="24" t="s">
        <v>419</v>
      </c>
      <c r="R337" s="24" t="s">
        <v>420</v>
      </c>
      <c r="S337" s="24" t="s">
        <v>255</v>
      </c>
    </row>
    <row r="338" spans="1:19 16355:16358" s="25" customFormat="1" ht="48">
      <c r="A338" s="24" t="s">
        <v>21</v>
      </c>
      <c r="B338" s="24" t="s">
        <v>338</v>
      </c>
      <c r="C338" s="6" t="s">
        <v>415</v>
      </c>
      <c r="D338" s="14"/>
      <c r="E338" s="24" t="s">
        <v>537</v>
      </c>
      <c r="F338" s="24" t="s">
        <v>538</v>
      </c>
      <c r="G338" s="24" t="s">
        <v>64</v>
      </c>
      <c r="H338" s="24" t="s">
        <v>72</v>
      </c>
      <c r="I338" s="24">
        <f t="shared" si="3"/>
        <v>24.53</v>
      </c>
      <c r="J338" s="8">
        <v>24.53</v>
      </c>
      <c r="K338" s="24"/>
      <c r="L338" s="24"/>
      <c r="M338" s="24" t="s">
        <v>45</v>
      </c>
      <c r="N338" s="26">
        <v>103</v>
      </c>
      <c r="O338" s="24">
        <v>7</v>
      </c>
      <c r="P338" s="24" t="s">
        <v>539</v>
      </c>
      <c r="Q338" s="24" t="s">
        <v>419</v>
      </c>
      <c r="R338" s="24" t="s">
        <v>420</v>
      </c>
      <c r="S338" s="24" t="s">
        <v>255</v>
      </c>
    </row>
    <row r="339" spans="1:19 16355:16358" s="5" customFormat="1" ht="48">
      <c r="A339" s="24" t="s">
        <v>21</v>
      </c>
      <c r="B339" s="24" t="s">
        <v>338</v>
      </c>
      <c r="C339" s="6" t="s">
        <v>415</v>
      </c>
      <c r="D339" s="24"/>
      <c r="E339" s="24" t="s">
        <v>540</v>
      </c>
      <c r="F339" s="24" t="s">
        <v>541</v>
      </c>
      <c r="G339" s="24" t="s">
        <v>44</v>
      </c>
      <c r="H339" s="24" t="s">
        <v>75</v>
      </c>
      <c r="I339" s="24">
        <f t="shared" si="3"/>
        <v>15</v>
      </c>
      <c r="J339" s="24">
        <v>15</v>
      </c>
      <c r="K339" s="24"/>
      <c r="L339" s="24"/>
      <c r="M339" s="24" t="s">
        <v>45</v>
      </c>
      <c r="N339" s="24">
        <v>98</v>
      </c>
      <c r="O339" s="24">
        <v>8</v>
      </c>
      <c r="P339" s="24" t="s">
        <v>542</v>
      </c>
      <c r="Q339" s="24" t="s">
        <v>419</v>
      </c>
      <c r="R339" s="24" t="s">
        <v>543</v>
      </c>
      <c r="S339" s="24" t="s">
        <v>255</v>
      </c>
      <c r="XEA339" s="25"/>
      <c r="XEB339" s="25"/>
      <c r="XEC339" s="25"/>
      <c r="XED339" s="25"/>
    </row>
    <row r="340" spans="1:19 16355:16358" s="25" customFormat="1" ht="48">
      <c r="A340" s="24" t="s">
        <v>21</v>
      </c>
      <c r="B340" s="24" t="s">
        <v>338</v>
      </c>
      <c r="C340" s="6" t="s">
        <v>415</v>
      </c>
      <c r="D340" s="14"/>
      <c r="E340" s="24" t="s">
        <v>544</v>
      </c>
      <c r="F340" s="24" t="s">
        <v>545</v>
      </c>
      <c r="G340" s="24" t="s">
        <v>59</v>
      </c>
      <c r="H340" s="24" t="s">
        <v>546</v>
      </c>
      <c r="I340" s="24">
        <f t="shared" si="3"/>
        <v>80.650000000000006</v>
      </c>
      <c r="J340" s="8">
        <v>80.650000000000006</v>
      </c>
      <c r="K340" s="24"/>
      <c r="L340" s="24"/>
      <c r="M340" s="24" t="s">
        <v>45</v>
      </c>
      <c r="N340" s="24">
        <v>318</v>
      </c>
      <c r="O340" s="24">
        <v>8</v>
      </c>
      <c r="P340" s="24" t="s">
        <v>547</v>
      </c>
      <c r="Q340" s="24" t="s">
        <v>419</v>
      </c>
      <c r="R340" s="24" t="s">
        <v>420</v>
      </c>
      <c r="S340" s="24" t="s">
        <v>255</v>
      </c>
    </row>
    <row r="341" spans="1:19 16355:16358" s="25" customFormat="1" ht="48">
      <c r="A341" s="24" t="s">
        <v>21</v>
      </c>
      <c r="B341" s="24" t="s">
        <v>338</v>
      </c>
      <c r="C341" s="6" t="s">
        <v>415</v>
      </c>
      <c r="D341" s="14"/>
      <c r="E341" s="24" t="s">
        <v>548</v>
      </c>
      <c r="F341" s="24" t="s">
        <v>549</v>
      </c>
      <c r="G341" s="24" t="s">
        <v>59</v>
      </c>
      <c r="H341" s="24" t="s">
        <v>550</v>
      </c>
      <c r="I341" s="24">
        <f t="shared" si="3"/>
        <v>99.95</v>
      </c>
      <c r="J341" s="8">
        <v>99.95</v>
      </c>
      <c r="K341" s="24"/>
      <c r="L341" s="24"/>
      <c r="M341" s="24" t="s">
        <v>45</v>
      </c>
      <c r="N341" s="24">
        <v>394</v>
      </c>
      <c r="O341" s="24">
        <v>11</v>
      </c>
      <c r="P341" s="24" t="s">
        <v>551</v>
      </c>
      <c r="Q341" s="24" t="s">
        <v>419</v>
      </c>
      <c r="R341" s="24" t="s">
        <v>420</v>
      </c>
      <c r="S341" s="24" t="s">
        <v>255</v>
      </c>
    </row>
    <row r="342" spans="1:19 16355:16358" s="25" customFormat="1" ht="72">
      <c r="A342" s="24" t="s">
        <v>21</v>
      </c>
      <c r="B342" s="24" t="s">
        <v>338</v>
      </c>
      <c r="C342" s="6" t="s">
        <v>415</v>
      </c>
      <c r="D342" s="14"/>
      <c r="E342" s="24" t="s">
        <v>552</v>
      </c>
      <c r="F342" s="24" t="s">
        <v>553</v>
      </c>
      <c r="G342" s="24" t="s">
        <v>59</v>
      </c>
      <c r="H342" s="24" t="s">
        <v>554</v>
      </c>
      <c r="I342" s="24">
        <f t="shared" si="3"/>
        <v>941.62</v>
      </c>
      <c r="J342" s="8"/>
      <c r="K342" s="24"/>
      <c r="L342" s="8">
        <v>941.62</v>
      </c>
      <c r="M342" s="24" t="s">
        <v>45</v>
      </c>
      <c r="N342" s="24">
        <v>2733</v>
      </c>
      <c r="O342" s="24">
        <v>40</v>
      </c>
      <c r="P342" s="24" t="s">
        <v>555</v>
      </c>
      <c r="Q342" s="24" t="s">
        <v>419</v>
      </c>
      <c r="R342" s="24" t="s">
        <v>420</v>
      </c>
      <c r="S342" s="24" t="s">
        <v>255</v>
      </c>
    </row>
    <row r="343" spans="1:19 16355:16358" s="25" customFormat="1" ht="48">
      <c r="A343" s="24" t="s">
        <v>21</v>
      </c>
      <c r="B343" s="24" t="s">
        <v>338</v>
      </c>
      <c r="C343" s="6" t="s">
        <v>415</v>
      </c>
      <c r="D343" s="14"/>
      <c r="E343" s="24" t="s">
        <v>1198</v>
      </c>
      <c r="F343" s="24" t="s">
        <v>1199</v>
      </c>
      <c r="G343" s="24" t="s">
        <v>85</v>
      </c>
      <c r="H343" s="24" t="s">
        <v>140</v>
      </c>
      <c r="I343" s="24">
        <v>45</v>
      </c>
      <c r="J343" s="8">
        <v>45</v>
      </c>
      <c r="K343" s="24"/>
      <c r="L343" s="8"/>
      <c r="M343" s="24" t="s">
        <v>45</v>
      </c>
      <c r="N343" s="24">
        <v>50</v>
      </c>
      <c r="O343" s="24">
        <v>2</v>
      </c>
      <c r="P343" s="24" t="s">
        <v>1200</v>
      </c>
      <c r="Q343" s="24" t="s">
        <v>419</v>
      </c>
      <c r="R343" s="24" t="s">
        <v>420</v>
      </c>
      <c r="S343" s="24" t="s">
        <v>255</v>
      </c>
    </row>
    <row r="344" spans="1:19 16355:16358" s="25" customFormat="1" ht="48">
      <c r="A344" s="24" t="s">
        <v>556</v>
      </c>
      <c r="B344" s="24" t="s">
        <v>556</v>
      </c>
      <c r="C344" s="6" t="s">
        <v>557</v>
      </c>
      <c r="D344" s="24"/>
      <c r="E344" s="24" t="s">
        <v>558</v>
      </c>
      <c r="F344" s="24" t="s">
        <v>559</v>
      </c>
      <c r="G344" s="24" t="s">
        <v>76</v>
      </c>
      <c r="H344" s="24" t="s">
        <v>77</v>
      </c>
      <c r="I344" s="24">
        <f t="shared" si="3"/>
        <v>88</v>
      </c>
      <c r="J344" s="9">
        <v>88</v>
      </c>
      <c r="K344" s="9">
        <v>0</v>
      </c>
      <c r="L344" s="9">
        <v>0</v>
      </c>
      <c r="M344" s="24" t="s">
        <v>560</v>
      </c>
      <c r="N344" s="24">
        <v>30</v>
      </c>
      <c r="O344" s="24">
        <v>30</v>
      </c>
      <c r="P344" s="24" t="s">
        <v>561</v>
      </c>
      <c r="Q344" s="24" t="s">
        <v>562</v>
      </c>
      <c r="R344" s="24" t="s">
        <v>562</v>
      </c>
      <c r="S344" s="24"/>
    </row>
    <row r="345" spans="1:19 16355:16358" s="25" customFormat="1" ht="48">
      <c r="A345" s="24" t="s">
        <v>556</v>
      </c>
      <c r="B345" s="24" t="s">
        <v>556</v>
      </c>
      <c r="C345" s="6" t="s">
        <v>557</v>
      </c>
      <c r="D345" s="24"/>
      <c r="E345" s="24" t="s">
        <v>569</v>
      </c>
      <c r="F345" s="24" t="s">
        <v>570</v>
      </c>
      <c r="G345" s="24" t="s">
        <v>46</v>
      </c>
      <c r="H345" s="24" t="s">
        <v>571</v>
      </c>
      <c r="I345" s="24">
        <f t="shared" si="3"/>
        <v>2100</v>
      </c>
      <c r="J345" s="9">
        <v>850</v>
      </c>
      <c r="K345" s="9"/>
      <c r="L345" s="9">
        <v>1250</v>
      </c>
      <c r="M345" s="24" t="s">
        <v>560</v>
      </c>
      <c r="N345" s="24">
        <v>444</v>
      </c>
      <c r="O345" s="24">
        <v>182</v>
      </c>
      <c r="P345" s="24" t="s">
        <v>1506</v>
      </c>
      <c r="Q345" s="24" t="s">
        <v>562</v>
      </c>
      <c r="R345" s="24" t="s">
        <v>562</v>
      </c>
      <c r="S345" s="24"/>
    </row>
    <row r="346" spans="1:19 16355:16358" s="25" customFormat="1" ht="48">
      <c r="A346" s="24" t="s">
        <v>556</v>
      </c>
      <c r="B346" s="24" t="s">
        <v>556</v>
      </c>
      <c r="C346" s="6" t="s">
        <v>557</v>
      </c>
      <c r="D346" s="24"/>
      <c r="E346" s="24" t="s">
        <v>638</v>
      </c>
      <c r="F346" s="24" t="s">
        <v>639</v>
      </c>
      <c r="G346" s="24" t="s">
        <v>63</v>
      </c>
      <c r="H346" s="24" t="s">
        <v>640</v>
      </c>
      <c r="I346" s="24">
        <f t="shared" si="3"/>
        <v>380</v>
      </c>
      <c r="J346" s="8">
        <v>300</v>
      </c>
      <c r="K346" s="24">
        <v>0</v>
      </c>
      <c r="L346" s="24">
        <v>80</v>
      </c>
      <c r="M346" s="24" t="s">
        <v>560</v>
      </c>
      <c r="N346" s="71">
        <v>3121</v>
      </c>
      <c r="O346" s="71">
        <v>58</v>
      </c>
      <c r="P346" s="24" t="s">
        <v>641</v>
      </c>
      <c r="Q346" s="24" t="s">
        <v>562</v>
      </c>
      <c r="R346" s="24" t="s">
        <v>562</v>
      </c>
      <c r="S346" s="24" t="s">
        <v>642</v>
      </c>
    </row>
    <row r="347" spans="1:19 16355:16358" s="25" customFormat="1" ht="48">
      <c r="A347" s="24" t="s">
        <v>556</v>
      </c>
      <c r="B347" s="24" t="s">
        <v>556</v>
      </c>
      <c r="C347" s="6" t="s">
        <v>557</v>
      </c>
      <c r="D347" s="24"/>
      <c r="E347" s="24" t="s">
        <v>647</v>
      </c>
      <c r="F347" s="24" t="s">
        <v>648</v>
      </c>
      <c r="G347" s="24" t="s">
        <v>46</v>
      </c>
      <c r="H347" s="24" t="s">
        <v>571</v>
      </c>
      <c r="I347" s="24">
        <f t="shared" si="3"/>
        <v>99</v>
      </c>
      <c r="J347" s="24">
        <v>99</v>
      </c>
      <c r="K347" s="24">
        <v>0</v>
      </c>
      <c r="L347" s="24">
        <v>0</v>
      </c>
      <c r="M347" s="24" t="s">
        <v>560</v>
      </c>
      <c r="N347" s="24">
        <v>2172</v>
      </c>
      <c r="O347" s="24">
        <v>1100</v>
      </c>
      <c r="P347" s="24" t="s">
        <v>649</v>
      </c>
      <c r="Q347" s="24" t="s">
        <v>562</v>
      </c>
      <c r="R347" s="24" t="s">
        <v>562</v>
      </c>
      <c r="S347" s="24"/>
    </row>
    <row r="348" spans="1:19 16355:16358" s="25" customFormat="1" ht="72">
      <c r="A348" s="24" t="s">
        <v>556</v>
      </c>
      <c r="B348" s="24" t="s">
        <v>556</v>
      </c>
      <c r="C348" s="6" t="s">
        <v>557</v>
      </c>
      <c r="D348" s="24"/>
      <c r="E348" s="24" t="s">
        <v>650</v>
      </c>
      <c r="F348" s="24" t="s">
        <v>651</v>
      </c>
      <c r="G348" s="24" t="s">
        <v>46</v>
      </c>
      <c r="H348" s="24" t="s">
        <v>652</v>
      </c>
      <c r="I348" s="24">
        <f t="shared" si="3"/>
        <v>80</v>
      </c>
      <c r="J348" s="24">
        <v>80</v>
      </c>
      <c r="K348" s="24">
        <v>0</v>
      </c>
      <c r="L348" s="24">
        <v>0</v>
      </c>
      <c r="M348" s="24" t="s">
        <v>560</v>
      </c>
      <c r="N348" s="24">
        <v>7007</v>
      </c>
      <c r="O348" s="24">
        <v>513</v>
      </c>
      <c r="P348" s="24" t="s">
        <v>653</v>
      </c>
      <c r="Q348" s="24" t="s">
        <v>562</v>
      </c>
      <c r="R348" s="24" t="s">
        <v>562</v>
      </c>
      <c r="S348" s="24"/>
    </row>
    <row r="349" spans="1:19 16355:16358" s="25" customFormat="1" ht="48">
      <c r="A349" s="24" t="s">
        <v>556</v>
      </c>
      <c r="B349" s="24" t="s">
        <v>556</v>
      </c>
      <c r="C349" s="6" t="s">
        <v>557</v>
      </c>
      <c r="D349" s="24"/>
      <c r="E349" s="24" t="s">
        <v>654</v>
      </c>
      <c r="F349" s="24" t="s">
        <v>655</v>
      </c>
      <c r="G349" s="24" t="s">
        <v>68</v>
      </c>
      <c r="H349" s="24" t="s">
        <v>656</v>
      </c>
      <c r="I349" s="24">
        <f t="shared" si="3"/>
        <v>200</v>
      </c>
      <c r="J349" s="24">
        <v>100</v>
      </c>
      <c r="K349" s="24">
        <v>0</v>
      </c>
      <c r="L349" s="24">
        <v>100</v>
      </c>
      <c r="M349" s="24" t="s">
        <v>560</v>
      </c>
      <c r="N349" s="24">
        <v>540</v>
      </c>
      <c r="O349" s="24">
        <v>161</v>
      </c>
      <c r="P349" s="24" t="s">
        <v>657</v>
      </c>
      <c r="Q349" s="24" t="s">
        <v>562</v>
      </c>
      <c r="R349" s="24" t="s">
        <v>562</v>
      </c>
      <c r="S349" s="24"/>
    </row>
    <row r="350" spans="1:19 16355:16358" s="25" customFormat="1" ht="48">
      <c r="A350" s="24" t="s">
        <v>556</v>
      </c>
      <c r="B350" s="24" t="s">
        <v>556</v>
      </c>
      <c r="C350" s="6" t="s">
        <v>557</v>
      </c>
      <c r="D350" s="24"/>
      <c r="E350" s="24" t="s">
        <v>658</v>
      </c>
      <c r="F350" s="24" t="s">
        <v>659</v>
      </c>
      <c r="G350" s="24" t="s">
        <v>60</v>
      </c>
      <c r="H350" s="24" t="s">
        <v>660</v>
      </c>
      <c r="I350" s="24">
        <f t="shared" si="3"/>
        <v>28.5</v>
      </c>
      <c r="J350" s="24">
        <v>28.5</v>
      </c>
      <c r="K350" s="24">
        <v>0</v>
      </c>
      <c r="L350" s="24">
        <v>0</v>
      </c>
      <c r="M350" s="24" t="s">
        <v>560</v>
      </c>
      <c r="N350" s="24">
        <v>575</v>
      </c>
      <c r="O350" s="24">
        <v>188</v>
      </c>
      <c r="P350" s="24" t="s">
        <v>661</v>
      </c>
      <c r="Q350" s="24" t="s">
        <v>562</v>
      </c>
      <c r="R350" s="24" t="s">
        <v>562</v>
      </c>
      <c r="S350" s="24"/>
    </row>
    <row r="351" spans="1:19 16355:16358" s="25" customFormat="1" ht="60" customHeight="1">
      <c r="A351" s="24" t="s">
        <v>556</v>
      </c>
      <c r="B351" s="24" t="s">
        <v>556</v>
      </c>
      <c r="C351" s="6" t="s">
        <v>557</v>
      </c>
      <c r="D351" s="24"/>
      <c r="E351" s="24" t="s">
        <v>662</v>
      </c>
      <c r="F351" s="24" t="s">
        <v>663</v>
      </c>
      <c r="G351" s="24" t="s">
        <v>76</v>
      </c>
      <c r="H351" s="24" t="s">
        <v>77</v>
      </c>
      <c r="I351" s="24">
        <f t="shared" si="3"/>
        <v>342.69</v>
      </c>
      <c r="J351" s="8">
        <v>200</v>
      </c>
      <c r="K351" s="24">
        <v>0</v>
      </c>
      <c r="L351" s="24">
        <v>142.69</v>
      </c>
      <c r="M351" s="24" t="s">
        <v>560</v>
      </c>
      <c r="N351" s="24">
        <v>85</v>
      </c>
      <c r="O351" s="24">
        <v>30</v>
      </c>
      <c r="P351" s="24" t="s">
        <v>664</v>
      </c>
      <c r="Q351" s="24" t="s">
        <v>562</v>
      </c>
      <c r="R351" s="24" t="s">
        <v>562</v>
      </c>
      <c r="S351" s="24"/>
    </row>
    <row r="352" spans="1:19 16355:16358" s="25" customFormat="1" ht="84">
      <c r="A352" s="24" t="s">
        <v>556</v>
      </c>
      <c r="B352" s="24" t="s">
        <v>556</v>
      </c>
      <c r="C352" s="6" t="s">
        <v>557</v>
      </c>
      <c r="D352" s="24"/>
      <c r="E352" s="24" t="s">
        <v>665</v>
      </c>
      <c r="F352" s="24" t="s">
        <v>666</v>
      </c>
      <c r="G352" s="24" t="s">
        <v>46</v>
      </c>
      <c r="H352" s="24" t="s">
        <v>667</v>
      </c>
      <c r="I352" s="24">
        <f t="shared" si="3"/>
        <v>52</v>
      </c>
      <c r="J352" s="8">
        <v>52</v>
      </c>
      <c r="K352" s="24">
        <v>0</v>
      </c>
      <c r="L352" s="24">
        <v>0</v>
      </c>
      <c r="M352" s="24" t="s">
        <v>560</v>
      </c>
      <c r="N352" s="71">
        <v>2304</v>
      </c>
      <c r="O352" s="71">
        <v>1992</v>
      </c>
      <c r="P352" s="24" t="s">
        <v>668</v>
      </c>
      <c r="Q352" s="24" t="s">
        <v>562</v>
      </c>
      <c r="R352" s="24" t="s">
        <v>562</v>
      </c>
      <c r="S352" s="24"/>
    </row>
    <row r="353" spans="1:19" s="25" customFormat="1" ht="27" customHeight="1">
      <c r="A353" s="24" t="s">
        <v>1291</v>
      </c>
      <c r="B353" s="24" t="s">
        <v>1291</v>
      </c>
      <c r="C353" s="6" t="s">
        <v>1507</v>
      </c>
      <c r="D353" s="14"/>
      <c r="E353" s="24" t="s">
        <v>643</v>
      </c>
      <c r="F353" s="24" t="s">
        <v>644</v>
      </c>
      <c r="G353" s="24" t="s">
        <v>81</v>
      </c>
      <c r="H353" s="24" t="s">
        <v>81</v>
      </c>
      <c r="I353" s="24">
        <f t="shared" si="3"/>
        <v>604.4</v>
      </c>
      <c r="J353" s="9">
        <v>604.4</v>
      </c>
      <c r="K353" s="9"/>
      <c r="L353" s="9"/>
      <c r="M353" s="24" t="s">
        <v>45</v>
      </c>
      <c r="N353" s="24">
        <v>1992</v>
      </c>
      <c r="O353" s="24">
        <v>1992</v>
      </c>
      <c r="P353" s="24" t="s">
        <v>645</v>
      </c>
      <c r="Q353" s="24" t="s">
        <v>646</v>
      </c>
      <c r="R353" s="24" t="s">
        <v>646</v>
      </c>
      <c r="S353" s="24"/>
    </row>
    <row r="354" spans="1:19" s="129" customFormat="1" ht="48">
      <c r="A354" s="3" t="s">
        <v>556</v>
      </c>
      <c r="B354" s="24" t="s">
        <v>1291</v>
      </c>
      <c r="C354" s="3" t="s">
        <v>1286</v>
      </c>
      <c r="D354" s="128"/>
      <c r="E354" s="24" t="s">
        <v>1265</v>
      </c>
      <c r="F354" s="24" t="s">
        <v>1266</v>
      </c>
      <c r="G354" s="24" t="s">
        <v>76</v>
      </c>
      <c r="H354" s="24" t="s">
        <v>77</v>
      </c>
      <c r="I354" s="24">
        <v>30</v>
      </c>
      <c r="J354" s="24">
        <v>30</v>
      </c>
      <c r="K354" s="128">
        <v>0</v>
      </c>
      <c r="L354" s="128">
        <v>0</v>
      </c>
      <c r="M354" s="24" t="s">
        <v>560</v>
      </c>
      <c r="N354" s="24">
        <v>30</v>
      </c>
      <c r="O354" s="24">
        <v>30</v>
      </c>
      <c r="P354" s="24" t="s">
        <v>1267</v>
      </c>
      <c r="Q354" s="24" t="s">
        <v>76</v>
      </c>
      <c r="R354" s="24" t="s">
        <v>562</v>
      </c>
      <c r="S354" s="128"/>
    </row>
    <row r="355" spans="1:19" s="129" customFormat="1" ht="48">
      <c r="A355" s="3" t="s">
        <v>556</v>
      </c>
      <c r="B355" s="24" t="s">
        <v>1291</v>
      </c>
      <c r="C355" s="3" t="s">
        <v>1286</v>
      </c>
      <c r="D355" s="128"/>
      <c r="E355" s="24" t="s">
        <v>1268</v>
      </c>
      <c r="F355" s="24" t="s">
        <v>1269</v>
      </c>
      <c r="G355" s="24" t="s">
        <v>698</v>
      </c>
      <c r="H355" s="24" t="s">
        <v>571</v>
      </c>
      <c r="I355" s="24">
        <v>15</v>
      </c>
      <c r="J355" s="24">
        <v>15</v>
      </c>
      <c r="K355" s="128">
        <v>0</v>
      </c>
      <c r="L355" s="128">
        <v>0</v>
      </c>
      <c r="M355" s="24" t="s">
        <v>560</v>
      </c>
      <c r="N355" s="24">
        <v>1100</v>
      </c>
      <c r="O355" s="24">
        <v>1100</v>
      </c>
      <c r="P355" s="24" t="s">
        <v>1270</v>
      </c>
      <c r="Q355" s="24" t="s">
        <v>698</v>
      </c>
      <c r="R355" s="24" t="s">
        <v>562</v>
      </c>
      <c r="S355" s="128"/>
    </row>
    <row r="356" spans="1:19" s="129" customFormat="1" ht="48">
      <c r="A356" s="3" t="s">
        <v>556</v>
      </c>
      <c r="B356" s="24" t="s">
        <v>1291</v>
      </c>
      <c r="C356" s="3" t="s">
        <v>1286</v>
      </c>
      <c r="D356" s="128"/>
      <c r="E356" s="24" t="s">
        <v>1273</v>
      </c>
      <c r="F356" s="24" t="s">
        <v>1290</v>
      </c>
      <c r="G356" s="24" t="s">
        <v>68</v>
      </c>
      <c r="H356" s="24" t="s">
        <v>656</v>
      </c>
      <c r="I356" s="24">
        <v>15</v>
      </c>
      <c r="J356" s="24">
        <v>15</v>
      </c>
      <c r="K356" s="128">
        <v>0</v>
      </c>
      <c r="L356" s="128">
        <v>0</v>
      </c>
      <c r="M356" s="24" t="s">
        <v>560</v>
      </c>
      <c r="N356" s="24">
        <v>161</v>
      </c>
      <c r="O356" s="24">
        <v>161</v>
      </c>
      <c r="P356" s="24" t="s">
        <v>1270</v>
      </c>
      <c r="Q356" s="24" t="s">
        <v>68</v>
      </c>
      <c r="R356" s="24" t="s">
        <v>562</v>
      </c>
      <c r="S356" s="128"/>
    </row>
    <row r="357" spans="1:19" s="129" customFormat="1" ht="48">
      <c r="A357" s="3" t="s">
        <v>556</v>
      </c>
      <c r="B357" s="24" t="s">
        <v>1291</v>
      </c>
      <c r="C357" s="3" t="s">
        <v>1286</v>
      </c>
      <c r="D357" s="128"/>
      <c r="E357" s="24" t="s">
        <v>1274</v>
      </c>
      <c r="F357" s="24" t="s">
        <v>1275</v>
      </c>
      <c r="G357" s="24" t="s">
        <v>698</v>
      </c>
      <c r="H357" s="24" t="s">
        <v>652</v>
      </c>
      <c r="I357" s="24">
        <v>50</v>
      </c>
      <c r="J357" s="24">
        <v>50</v>
      </c>
      <c r="K357" s="128">
        <v>0</v>
      </c>
      <c r="L357" s="128">
        <v>0</v>
      </c>
      <c r="M357" s="24" t="s">
        <v>560</v>
      </c>
      <c r="N357" s="24">
        <v>512</v>
      </c>
      <c r="O357" s="24">
        <v>1393</v>
      </c>
      <c r="P357" s="24" t="s">
        <v>1276</v>
      </c>
      <c r="Q357" s="24" t="s">
        <v>698</v>
      </c>
      <c r="R357" s="24" t="s">
        <v>562</v>
      </c>
      <c r="S357" s="128"/>
    </row>
    <row r="358" spans="1:19" s="129" customFormat="1" ht="48">
      <c r="A358" s="3" t="s">
        <v>556</v>
      </c>
      <c r="B358" s="24" t="s">
        <v>1291</v>
      </c>
      <c r="C358" s="3" t="s">
        <v>1286</v>
      </c>
      <c r="D358" s="128"/>
      <c r="E358" s="24" t="s">
        <v>1277</v>
      </c>
      <c r="F358" s="24" t="s">
        <v>1278</v>
      </c>
      <c r="G358" s="24" t="s">
        <v>698</v>
      </c>
      <c r="H358" s="24" t="s">
        <v>652</v>
      </c>
      <c r="I358" s="24">
        <v>25</v>
      </c>
      <c r="J358" s="24">
        <v>25</v>
      </c>
      <c r="K358" s="128">
        <v>0</v>
      </c>
      <c r="L358" s="128">
        <v>0</v>
      </c>
      <c r="M358" s="24" t="s">
        <v>560</v>
      </c>
      <c r="N358" s="24">
        <v>512</v>
      </c>
      <c r="O358" s="24">
        <v>1393</v>
      </c>
      <c r="P358" s="24" t="s">
        <v>1279</v>
      </c>
      <c r="Q358" s="24" t="s">
        <v>698</v>
      </c>
      <c r="R358" s="24" t="s">
        <v>562</v>
      </c>
      <c r="S358" s="128"/>
    </row>
    <row r="359" spans="1:19" s="129" customFormat="1" ht="48">
      <c r="A359" s="3" t="s">
        <v>1291</v>
      </c>
      <c r="B359" s="24" t="s">
        <v>1291</v>
      </c>
      <c r="C359" s="3" t="s">
        <v>1286</v>
      </c>
      <c r="D359" s="128"/>
      <c r="E359" s="24" t="s">
        <v>1292</v>
      </c>
      <c r="F359" s="24" t="s">
        <v>1293</v>
      </c>
      <c r="G359" s="24" t="s">
        <v>60</v>
      </c>
      <c r="H359" s="24" t="s">
        <v>660</v>
      </c>
      <c r="I359" s="24">
        <v>40</v>
      </c>
      <c r="J359" s="24">
        <v>40</v>
      </c>
      <c r="K359" s="128">
        <v>0</v>
      </c>
      <c r="L359" s="128">
        <v>0</v>
      </c>
      <c r="M359" s="24" t="s">
        <v>560</v>
      </c>
      <c r="N359" s="24">
        <v>1049</v>
      </c>
      <c r="O359" s="24">
        <v>1049</v>
      </c>
      <c r="P359" s="24" t="s">
        <v>1280</v>
      </c>
      <c r="Q359" s="24" t="s">
        <v>1294</v>
      </c>
      <c r="R359" s="24" t="s">
        <v>562</v>
      </c>
      <c r="S359" s="128"/>
    </row>
    <row r="360" spans="1:19" s="129" customFormat="1" ht="48">
      <c r="A360" s="3" t="s">
        <v>1291</v>
      </c>
      <c r="B360" s="24" t="s">
        <v>1291</v>
      </c>
      <c r="C360" s="3" t="s">
        <v>1286</v>
      </c>
      <c r="D360" s="128"/>
      <c r="E360" s="24" t="s">
        <v>1508</v>
      </c>
      <c r="F360" s="24" t="s">
        <v>1509</v>
      </c>
      <c r="G360" s="24" t="s">
        <v>698</v>
      </c>
      <c r="H360" s="24" t="s">
        <v>652</v>
      </c>
      <c r="I360" s="24">
        <v>50</v>
      </c>
      <c r="J360" s="24">
        <v>50</v>
      </c>
      <c r="K360" s="128">
        <v>0</v>
      </c>
      <c r="L360" s="128">
        <v>0</v>
      </c>
      <c r="M360" s="24" t="s">
        <v>560</v>
      </c>
      <c r="N360" s="24">
        <v>512</v>
      </c>
      <c r="O360" s="24">
        <v>1393</v>
      </c>
      <c r="P360" s="24" t="s">
        <v>1284</v>
      </c>
      <c r="Q360" s="24" t="s">
        <v>1510</v>
      </c>
      <c r="R360" s="24" t="s">
        <v>562</v>
      </c>
      <c r="S360" s="128"/>
    </row>
    <row r="361" spans="1:19" s="25" customFormat="1" ht="24">
      <c r="A361" s="24" t="s">
        <v>572</v>
      </c>
      <c r="B361" s="27" t="s">
        <v>573</v>
      </c>
      <c r="C361" s="6" t="s">
        <v>579</v>
      </c>
      <c r="D361" s="24"/>
      <c r="E361" s="24" t="s">
        <v>580</v>
      </c>
      <c r="F361" s="24" t="s">
        <v>581</v>
      </c>
      <c r="G361" s="24" t="s">
        <v>81</v>
      </c>
      <c r="H361" s="24" t="s">
        <v>81</v>
      </c>
      <c r="I361" s="24">
        <f t="shared" si="3"/>
        <v>833.6</v>
      </c>
      <c r="J361" s="24"/>
      <c r="K361" s="24"/>
      <c r="L361" s="27">
        <v>833.6</v>
      </c>
      <c r="M361" s="24" t="s">
        <v>45</v>
      </c>
      <c r="N361" s="24">
        <v>30000</v>
      </c>
      <c r="O361" s="24">
        <v>30000</v>
      </c>
      <c r="P361" s="24" t="s">
        <v>582</v>
      </c>
      <c r="Q361" s="24" t="s">
        <v>583</v>
      </c>
      <c r="R361" s="24" t="s">
        <v>583</v>
      </c>
      <c r="S361" s="24"/>
    </row>
    <row r="362" spans="1:19" s="25" customFormat="1" ht="36">
      <c r="A362" s="24" t="s">
        <v>572</v>
      </c>
      <c r="B362" s="27" t="s">
        <v>590</v>
      </c>
      <c r="C362" s="6" t="s">
        <v>591</v>
      </c>
      <c r="D362" s="24"/>
      <c r="E362" s="24" t="s">
        <v>592</v>
      </c>
      <c r="F362" s="24" t="s">
        <v>593</v>
      </c>
      <c r="G362" s="24" t="s">
        <v>81</v>
      </c>
      <c r="H362" s="24" t="s">
        <v>81</v>
      </c>
      <c r="I362" s="24">
        <f t="shared" si="3"/>
        <v>1000</v>
      </c>
      <c r="J362" s="24"/>
      <c r="K362" s="24"/>
      <c r="L362" s="24">
        <v>1000</v>
      </c>
      <c r="M362" s="24" t="s">
        <v>45</v>
      </c>
      <c r="N362" s="24">
        <v>13000</v>
      </c>
      <c r="O362" s="24">
        <v>1500</v>
      </c>
      <c r="P362" s="24" t="s">
        <v>594</v>
      </c>
      <c r="Q362" s="24" t="s">
        <v>595</v>
      </c>
      <c r="R362" s="24" t="s">
        <v>595</v>
      </c>
      <c r="S362" s="24"/>
    </row>
    <row r="363" spans="1:19" s="25" customFormat="1" ht="36">
      <c r="A363" s="24" t="s">
        <v>572</v>
      </c>
      <c r="B363" s="27" t="s">
        <v>590</v>
      </c>
      <c r="C363" s="6" t="s">
        <v>596</v>
      </c>
      <c r="D363" s="24"/>
      <c r="E363" s="24" t="s">
        <v>597</v>
      </c>
      <c r="F363" s="24" t="s">
        <v>598</v>
      </c>
      <c r="G363" s="24" t="s">
        <v>81</v>
      </c>
      <c r="H363" s="24" t="s">
        <v>81</v>
      </c>
      <c r="I363" s="24">
        <f t="shared" si="3"/>
        <v>770</v>
      </c>
      <c r="J363" s="24"/>
      <c r="K363" s="24"/>
      <c r="L363" s="24">
        <v>770</v>
      </c>
      <c r="M363" s="24" t="s">
        <v>45</v>
      </c>
      <c r="N363" s="24">
        <v>750</v>
      </c>
      <c r="O363" s="24">
        <v>680</v>
      </c>
      <c r="P363" s="24" t="s">
        <v>599</v>
      </c>
      <c r="Q363" s="24" t="s">
        <v>595</v>
      </c>
      <c r="R363" s="24" t="s">
        <v>595</v>
      </c>
      <c r="S363" s="24"/>
    </row>
    <row r="364" spans="1:19" s="25" customFormat="1" ht="36">
      <c r="A364" s="24" t="s">
        <v>572</v>
      </c>
      <c r="B364" s="27" t="s">
        <v>590</v>
      </c>
      <c r="C364" s="6" t="s">
        <v>600</v>
      </c>
      <c r="D364" s="24"/>
      <c r="E364" s="24" t="s">
        <v>601</v>
      </c>
      <c r="F364" s="24" t="s">
        <v>602</v>
      </c>
      <c r="G364" s="24" t="s">
        <v>81</v>
      </c>
      <c r="H364" s="24" t="s">
        <v>81</v>
      </c>
      <c r="I364" s="24">
        <f t="shared" ref="I364:I386" si="4">J364+K364+L364</f>
        <v>300</v>
      </c>
      <c r="J364" s="24"/>
      <c r="K364" s="24"/>
      <c r="L364" s="27">
        <v>300</v>
      </c>
      <c r="M364" s="24" t="s">
        <v>45</v>
      </c>
      <c r="N364" s="24">
        <v>9000</v>
      </c>
      <c r="O364" s="24">
        <v>2500</v>
      </c>
      <c r="P364" s="24" t="s">
        <v>603</v>
      </c>
      <c r="Q364" s="24" t="s">
        <v>595</v>
      </c>
      <c r="R364" s="24" t="s">
        <v>595</v>
      </c>
      <c r="S364" s="24"/>
    </row>
    <row r="365" spans="1:19" s="25" customFormat="1" ht="72">
      <c r="A365" s="24" t="s">
        <v>21</v>
      </c>
      <c r="B365" s="27" t="s">
        <v>338</v>
      </c>
      <c r="C365" s="6" t="s">
        <v>22</v>
      </c>
      <c r="D365" s="24"/>
      <c r="E365" s="24" t="s">
        <v>615</v>
      </c>
      <c r="F365" s="24" t="s">
        <v>616</v>
      </c>
      <c r="G365" s="24" t="s">
        <v>68</v>
      </c>
      <c r="H365" s="24" t="s">
        <v>617</v>
      </c>
      <c r="I365" s="24">
        <f t="shared" si="4"/>
        <v>33.700000000000003</v>
      </c>
      <c r="J365" s="24">
        <v>33.700000000000003</v>
      </c>
      <c r="K365" s="24"/>
      <c r="L365" s="24"/>
      <c r="M365" s="24" t="s">
        <v>45</v>
      </c>
      <c r="N365" s="24">
        <v>1220</v>
      </c>
      <c r="O365" s="24">
        <v>22</v>
      </c>
      <c r="P365" s="24" t="s">
        <v>618</v>
      </c>
      <c r="Q365" s="24" t="s">
        <v>619</v>
      </c>
      <c r="R365" s="24" t="s">
        <v>619</v>
      </c>
      <c r="S365" s="24" t="s">
        <v>255</v>
      </c>
    </row>
    <row r="366" spans="1:19" s="25" customFormat="1" ht="72">
      <c r="A366" s="24" t="s">
        <v>21</v>
      </c>
      <c r="B366" s="27" t="s">
        <v>338</v>
      </c>
      <c r="C366" s="6" t="s">
        <v>22</v>
      </c>
      <c r="D366" s="24"/>
      <c r="E366" s="24" t="s">
        <v>620</v>
      </c>
      <c r="F366" s="24" t="s">
        <v>621</v>
      </c>
      <c r="G366" s="24" t="s">
        <v>68</v>
      </c>
      <c r="H366" s="24" t="s">
        <v>622</v>
      </c>
      <c r="I366" s="24">
        <f t="shared" si="4"/>
        <v>42</v>
      </c>
      <c r="J366" s="24">
        <v>42</v>
      </c>
      <c r="K366" s="24"/>
      <c r="L366" s="24"/>
      <c r="M366" s="24" t="s">
        <v>45</v>
      </c>
      <c r="N366" s="24">
        <v>4670</v>
      </c>
      <c r="O366" s="24">
        <v>22</v>
      </c>
      <c r="P366" s="24" t="s">
        <v>623</v>
      </c>
      <c r="Q366" s="24" t="s">
        <v>619</v>
      </c>
      <c r="R366" s="24" t="s">
        <v>619</v>
      </c>
      <c r="S366" s="24" t="s">
        <v>255</v>
      </c>
    </row>
    <row r="367" spans="1:19" s="25" customFormat="1" ht="72">
      <c r="A367" s="24" t="s">
        <v>21</v>
      </c>
      <c r="B367" s="27" t="s">
        <v>338</v>
      </c>
      <c r="C367" s="6" t="s">
        <v>22</v>
      </c>
      <c r="D367" s="24"/>
      <c r="E367" s="24" t="s">
        <v>624</v>
      </c>
      <c r="F367" s="24" t="s">
        <v>625</v>
      </c>
      <c r="G367" s="24" t="s">
        <v>69</v>
      </c>
      <c r="H367" s="24" t="s">
        <v>322</v>
      </c>
      <c r="I367" s="24">
        <f t="shared" si="4"/>
        <v>56.5</v>
      </c>
      <c r="J367" s="24">
        <v>56.5</v>
      </c>
      <c r="K367" s="24"/>
      <c r="L367" s="24"/>
      <c r="M367" s="24" t="s">
        <v>45</v>
      </c>
      <c r="N367" s="24">
        <v>2019</v>
      </c>
      <c r="O367" s="24">
        <v>27</v>
      </c>
      <c r="P367" s="24" t="s">
        <v>626</v>
      </c>
      <c r="Q367" s="24" t="s">
        <v>619</v>
      </c>
      <c r="R367" s="24" t="s">
        <v>619</v>
      </c>
      <c r="S367" s="24" t="s">
        <v>255</v>
      </c>
    </row>
    <row r="368" spans="1:19" s="25" customFormat="1" ht="72">
      <c r="A368" s="24" t="s">
        <v>21</v>
      </c>
      <c r="B368" s="27" t="s">
        <v>338</v>
      </c>
      <c r="C368" s="6" t="s">
        <v>22</v>
      </c>
      <c r="D368" s="24"/>
      <c r="E368" s="24" t="s">
        <v>627</v>
      </c>
      <c r="F368" s="24" t="s">
        <v>628</v>
      </c>
      <c r="G368" s="24" t="s">
        <v>46</v>
      </c>
      <c r="H368" s="24" t="s">
        <v>629</v>
      </c>
      <c r="I368" s="24">
        <f t="shared" si="4"/>
        <v>20.5</v>
      </c>
      <c r="J368" s="24">
        <v>20.5</v>
      </c>
      <c r="K368" s="24"/>
      <c r="L368" s="24"/>
      <c r="M368" s="24" t="s">
        <v>45</v>
      </c>
      <c r="N368" s="24">
        <v>1078</v>
      </c>
      <c r="O368" s="24">
        <v>4</v>
      </c>
      <c r="P368" s="24" t="s">
        <v>630</v>
      </c>
      <c r="Q368" s="24" t="s">
        <v>619</v>
      </c>
      <c r="R368" s="24" t="s">
        <v>619</v>
      </c>
      <c r="S368" s="24" t="s">
        <v>255</v>
      </c>
    </row>
    <row r="369" spans="1:19" s="25" customFormat="1" ht="72">
      <c r="A369" s="24" t="s">
        <v>21</v>
      </c>
      <c r="B369" s="27" t="s">
        <v>338</v>
      </c>
      <c r="C369" s="6" t="s">
        <v>22</v>
      </c>
      <c r="D369" s="24"/>
      <c r="E369" s="24" t="s">
        <v>631</v>
      </c>
      <c r="F369" s="24" t="s">
        <v>632</v>
      </c>
      <c r="G369" s="24" t="s">
        <v>46</v>
      </c>
      <c r="H369" s="24" t="s">
        <v>47</v>
      </c>
      <c r="I369" s="24">
        <f t="shared" si="4"/>
        <v>45</v>
      </c>
      <c r="J369" s="24">
        <v>45</v>
      </c>
      <c r="K369" s="24"/>
      <c r="L369" s="24"/>
      <c r="M369" s="24" t="s">
        <v>45</v>
      </c>
      <c r="N369" s="24">
        <v>2180</v>
      </c>
      <c r="O369" s="24">
        <v>10</v>
      </c>
      <c r="P369" s="24" t="s">
        <v>633</v>
      </c>
      <c r="Q369" s="24" t="s">
        <v>619</v>
      </c>
      <c r="R369" s="24" t="s">
        <v>619</v>
      </c>
      <c r="S369" s="24" t="s">
        <v>255</v>
      </c>
    </row>
    <row r="370" spans="1:19" s="25" customFormat="1" ht="72">
      <c r="A370" s="24" t="s">
        <v>21</v>
      </c>
      <c r="B370" s="27" t="s">
        <v>338</v>
      </c>
      <c r="C370" s="6" t="s">
        <v>22</v>
      </c>
      <c r="D370" s="24"/>
      <c r="E370" s="24" t="s">
        <v>634</v>
      </c>
      <c r="F370" s="24" t="s">
        <v>635</v>
      </c>
      <c r="G370" s="24" t="s">
        <v>67</v>
      </c>
      <c r="H370" s="24" t="s">
        <v>636</v>
      </c>
      <c r="I370" s="24">
        <f t="shared" si="4"/>
        <v>27.75</v>
      </c>
      <c r="J370" s="24">
        <v>27.75</v>
      </c>
      <c r="K370" s="24"/>
      <c r="L370" s="24"/>
      <c r="M370" s="24" t="s">
        <v>45</v>
      </c>
      <c r="N370" s="24">
        <v>1577</v>
      </c>
      <c r="O370" s="24">
        <v>14</v>
      </c>
      <c r="P370" s="24" t="s">
        <v>637</v>
      </c>
      <c r="Q370" s="24" t="s">
        <v>619</v>
      </c>
      <c r="R370" s="24" t="s">
        <v>619</v>
      </c>
      <c r="S370" s="24" t="s">
        <v>255</v>
      </c>
    </row>
    <row r="371" spans="1:19" s="25" customFormat="1" ht="36">
      <c r="A371" s="24" t="s">
        <v>6</v>
      </c>
      <c r="B371" s="27" t="s">
        <v>7</v>
      </c>
      <c r="C371" s="6" t="s">
        <v>563</v>
      </c>
      <c r="D371" s="24"/>
      <c r="E371" s="24" t="s">
        <v>564</v>
      </c>
      <c r="F371" s="24" t="s">
        <v>565</v>
      </c>
      <c r="G371" s="24" t="s">
        <v>44</v>
      </c>
      <c r="H371" s="24" t="s">
        <v>566</v>
      </c>
      <c r="I371" s="24">
        <f t="shared" si="4"/>
        <v>400</v>
      </c>
      <c r="J371" s="8">
        <v>400</v>
      </c>
      <c r="K371" s="24">
        <v>0</v>
      </c>
      <c r="L371" s="24"/>
      <c r="M371" s="24" t="s">
        <v>45</v>
      </c>
      <c r="N371" s="26">
        <v>7848</v>
      </c>
      <c r="O371" s="24">
        <v>45</v>
      </c>
      <c r="P371" s="24" t="s">
        <v>567</v>
      </c>
      <c r="Q371" s="24" t="s">
        <v>568</v>
      </c>
      <c r="R371" s="24" t="s">
        <v>568</v>
      </c>
      <c r="S371" s="24"/>
    </row>
    <row r="372" spans="1:19" s="25" customFormat="1" ht="48">
      <c r="A372" s="24" t="s">
        <v>572</v>
      </c>
      <c r="B372" s="27" t="s">
        <v>573</v>
      </c>
      <c r="C372" s="6" t="s">
        <v>574</v>
      </c>
      <c r="D372" s="24"/>
      <c r="E372" s="24" t="s">
        <v>575</v>
      </c>
      <c r="F372" s="24" t="s">
        <v>576</v>
      </c>
      <c r="G372" s="24" t="s">
        <v>81</v>
      </c>
      <c r="H372" s="24" t="s">
        <v>81</v>
      </c>
      <c r="I372" s="24">
        <f t="shared" si="4"/>
        <v>88.2</v>
      </c>
      <c r="J372" s="8">
        <f>81+7.2</f>
        <v>88.2</v>
      </c>
      <c r="K372" s="24"/>
      <c r="L372" s="24"/>
      <c r="M372" s="24" t="s">
        <v>45</v>
      </c>
      <c r="N372" s="26">
        <v>270</v>
      </c>
      <c r="O372" s="24">
        <v>270</v>
      </c>
      <c r="P372" s="24" t="s">
        <v>577</v>
      </c>
      <c r="Q372" s="24" t="s">
        <v>578</v>
      </c>
      <c r="R372" s="24" t="s">
        <v>578</v>
      </c>
      <c r="S372" s="24"/>
    </row>
    <row r="373" spans="1:19" s="25" customFormat="1" ht="36">
      <c r="A373" s="24" t="s">
        <v>572</v>
      </c>
      <c r="B373" s="27" t="s">
        <v>584</v>
      </c>
      <c r="C373" s="6" t="s">
        <v>585</v>
      </c>
      <c r="D373" s="24"/>
      <c r="E373" s="24" t="s">
        <v>586</v>
      </c>
      <c r="F373" s="24" t="s">
        <v>587</v>
      </c>
      <c r="G373" s="24" t="s">
        <v>81</v>
      </c>
      <c r="H373" s="24" t="s">
        <v>81</v>
      </c>
      <c r="I373" s="24">
        <f t="shared" si="4"/>
        <v>580</v>
      </c>
      <c r="J373" s="24">
        <v>580</v>
      </c>
      <c r="K373" s="24">
        <v>0</v>
      </c>
      <c r="L373" s="27"/>
      <c r="M373" s="24" t="s">
        <v>45</v>
      </c>
      <c r="N373" s="24">
        <v>2400</v>
      </c>
      <c r="O373" s="24">
        <v>960</v>
      </c>
      <c r="P373" s="24" t="s">
        <v>588</v>
      </c>
      <c r="Q373" s="24" t="s">
        <v>589</v>
      </c>
      <c r="R373" s="24" t="s">
        <v>589</v>
      </c>
      <c r="S373" s="24"/>
    </row>
    <row r="374" spans="1:19" s="25" customFormat="1" ht="36">
      <c r="A374" s="24" t="s">
        <v>18</v>
      </c>
      <c r="B374" s="27" t="s">
        <v>19</v>
      </c>
      <c r="C374" s="6" t="s">
        <v>20</v>
      </c>
      <c r="D374" s="24"/>
      <c r="E374" s="24" t="s">
        <v>604</v>
      </c>
      <c r="F374" s="24" t="s">
        <v>605</v>
      </c>
      <c r="G374" s="24" t="s">
        <v>81</v>
      </c>
      <c r="H374" s="24" t="s">
        <v>81</v>
      </c>
      <c r="I374" s="24">
        <f t="shared" si="4"/>
        <v>52</v>
      </c>
      <c r="J374" s="8">
        <v>52</v>
      </c>
      <c r="K374" s="24"/>
      <c r="L374" s="24"/>
      <c r="M374" s="24" t="s">
        <v>45</v>
      </c>
      <c r="N374" s="26">
        <v>400</v>
      </c>
      <c r="O374" s="24">
        <v>400</v>
      </c>
      <c r="P374" s="24" t="s">
        <v>606</v>
      </c>
      <c r="Q374" s="24" t="s">
        <v>578</v>
      </c>
      <c r="R374" s="24" t="s">
        <v>578</v>
      </c>
      <c r="S374" s="24"/>
    </row>
    <row r="375" spans="1:19" s="25" customFormat="1" ht="24">
      <c r="A375" s="24" t="s">
        <v>18</v>
      </c>
      <c r="B375" s="27" t="s">
        <v>607</v>
      </c>
      <c r="C375" s="6" t="s">
        <v>608</v>
      </c>
      <c r="D375" s="24"/>
      <c r="E375" s="24" t="s">
        <v>609</v>
      </c>
      <c r="F375" s="24" t="s">
        <v>610</v>
      </c>
      <c r="G375" s="24" t="s">
        <v>81</v>
      </c>
      <c r="H375" s="24" t="s">
        <v>81</v>
      </c>
      <c r="I375" s="24">
        <f t="shared" si="4"/>
        <v>24.4</v>
      </c>
      <c r="J375" s="8">
        <v>24.4</v>
      </c>
      <c r="K375" s="24"/>
      <c r="L375" s="24"/>
      <c r="M375" s="24" t="s">
        <v>45</v>
      </c>
      <c r="N375" s="26">
        <v>400</v>
      </c>
      <c r="O375" s="24">
        <v>400</v>
      </c>
      <c r="P375" s="24" t="s">
        <v>611</v>
      </c>
      <c r="Q375" s="24" t="s">
        <v>578</v>
      </c>
      <c r="R375" s="24" t="s">
        <v>578</v>
      </c>
      <c r="S375" s="24"/>
    </row>
    <row r="376" spans="1:19" s="25" customFormat="1" ht="24">
      <c r="A376" s="24" t="s">
        <v>21</v>
      </c>
      <c r="B376" s="27" t="s">
        <v>338</v>
      </c>
      <c r="C376" s="6" t="s">
        <v>415</v>
      </c>
      <c r="D376" s="24"/>
      <c r="E376" s="24" t="s">
        <v>1511</v>
      </c>
      <c r="F376" s="24" t="s">
        <v>1511</v>
      </c>
      <c r="G376" s="24" t="s">
        <v>522</v>
      </c>
      <c r="H376" s="24" t="s">
        <v>522</v>
      </c>
      <c r="I376" s="24">
        <f t="shared" si="4"/>
        <v>120</v>
      </c>
      <c r="J376" s="24">
        <v>120</v>
      </c>
      <c r="K376" s="24">
        <v>0</v>
      </c>
      <c r="L376" s="24"/>
      <c r="M376" s="24" t="s">
        <v>45</v>
      </c>
      <c r="N376" s="24">
        <v>50000</v>
      </c>
      <c r="O376" s="24">
        <v>4827</v>
      </c>
      <c r="P376" s="24" t="s">
        <v>613</v>
      </c>
      <c r="Q376" s="24" t="s">
        <v>614</v>
      </c>
      <c r="R376" s="24" t="s">
        <v>614</v>
      </c>
      <c r="S376" s="24"/>
    </row>
    <row r="377" spans="1:19" s="25" customFormat="1" ht="36">
      <c r="A377" s="24" t="s">
        <v>21</v>
      </c>
      <c r="B377" s="27" t="s">
        <v>26</v>
      </c>
      <c r="C377" s="6" t="s">
        <v>671</v>
      </c>
      <c r="D377" s="24"/>
      <c r="E377" s="24" t="s">
        <v>672</v>
      </c>
      <c r="F377" s="24" t="s">
        <v>673</v>
      </c>
      <c r="G377" s="24" t="s">
        <v>60</v>
      </c>
      <c r="H377" s="24" t="s">
        <v>253</v>
      </c>
      <c r="I377" s="24">
        <f t="shared" si="4"/>
        <v>4</v>
      </c>
      <c r="J377" s="24">
        <v>0</v>
      </c>
      <c r="K377" s="24">
        <v>0</v>
      </c>
      <c r="L377" s="24">
        <v>4</v>
      </c>
      <c r="M377" s="24" t="s">
        <v>45</v>
      </c>
      <c r="N377" s="24">
        <v>200</v>
      </c>
      <c r="O377" s="24">
        <v>27</v>
      </c>
      <c r="P377" s="24" t="s">
        <v>674</v>
      </c>
      <c r="Q377" s="24" t="s">
        <v>614</v>
      </c>
      <c r="R377" s="24" t="s">
        <v>614</v>
      </c>
      <c r="S377" s="24" t="s">
        <v>255</v>
      </c>
    </row>
    <row r="378" spans="1:19" s="25" customFormat="1" ht="36">
      <c r="A378" s="24" t="s">
        <v>21</v>
      </c>
      <c r="B378" s="27" t="s">
        <v>26</v>
      </c>
      <c r="C378" s="6" t="s">
        <v>671</v>
      </c>
      <c r="D378" s="24"/>
      <c r="E378" s="24" t="s">
        <v>675</v>
      </c>
      <c r="F378" s="24" t="s">
        <v>673</v>
      </c>
      <c r="G378" s="24" t="s">
        <v>60</v>
      </c>
      <c r="H378" s="24" t="s">
        <v>198</v>
      </c>
      <c r="I378" s="24">
        <f t="shared" si="4"/>
        <v>4</v>
      </c>
      <c r="J378" s="24">
        <v>0</v>
      </c>
      <c r="K378" s="24">
        <v>0</v>
      </c>
      <c r="L378" s="24">
        <v>4</v>
      </c>
      <c r="M378" s="24" t="s">
        <v>45</v>
      </c>
      <c r="N378" s="24">
        <v>452</v>
      </c>
      <c r="O378" s="24">
        <v>36</v>
      </c>
      <c r="P378" s="24" t="s">
        <v>676</v>
      </c>
      <c r="Q378" s="24" t="s">
        <v>614</v>
      </c>
      <c r="R378" s="24" t="s">
        <v>614</v>
      </c>
      <c r="S378" s="24" t="s">
        <v>255</v>
      </c>
    </row>
    <row r="379" spans="1:19" s="25" customFormat="1" ht="36">
      <c r="A379" s="24" t="s">
        <v>21</v>
      </c>
      <c r="B379" s="27" t="s">
        <v>26</v>
      </c>
      <c r="C379" s="6" t="s">
        <v>671</v>
      </c>
      <c r="D379" s="24"/>
      <c r="E379" s="24" t="s">
        <v>677</v>
      </c>
      <c r="F379" s="24" t="s">
        <v>673</v>
      </c>
      <c r="G379" s="24" t="s">
        <v>46</v>
      </c>
      <c r="H379" s="24" t="s">
        <v>678</v>
      </c>
      <c r="I379" s="24">
        <f t="shared" si="4"/>
        <v>4</v>
      </c>
      <c r="J379" s="24">
        <v>0</v>
      </c>
      <c r="K379" s="24">
        <v>0</v>
      </c>
      <c r="L379" s="24">
        <v>4</v>
      </c>
      <c r="M379" s="24" t="s">
        <v>45</v>
      </c>
      <c r="N379" s="24">
        <v>368</v>
      </c>
      <c r="O379" s="24">
        <v>2</v>
      </c>
      <c r="P379" s="24" t="s">
        <v>679</v>
      </c>
      <c r="Q379" s="24" t="s">
        <v>614</v>
      </c>
      <c r="R379" s="24" t="s">
        <v>614</v>
      </c>
      <c r="S379" s="24" t="s">
        <v>255</v>
      </c>
    </row>
    <row r="380" spans="1:19" s="25" customFormat="1" ht="36">
      <c r="A380" s="24" t="s">
        <v>21</v>
      </c>
      <c r="B380" s="27" t="s">
        <v>26</v>
      </c>
      <c r="C380" s="6" t="s">
        <v>671</v>
      </c>
      <c r="D380" s="24"/>
      <c r="E380" s="24" t="s">
        <v>680</v>
      </c>
      <c r="F380" s="24" t="s">
        <v>681</v>
      </c>
      <c r="G380" s="24" t="s">
        <v>46</v>
      </c>
      <c r="H380" s="24" t="s">
        <v>47</v>
      </c>
      <c r="I380" s="24">
        <f t="shared" si="4"/>
        <v>8</v>
      </c>
      <c r="J380" s="24">
        <v>0</v>
      </c>
      <c r="K380" s="24">
        <v>0</v>
      </c>
      <c r="L380" s="24">
        <v>8</v>
      </c>
      <c r="M380" s="24" t="s">
        <v>45</v>
      </c>
      <c r="N380" s="24">
        <v>611</v>
      </c>
      <c r="O380" s="24">
        <v>7</v>
      </c>
      <c r="P380" s="24" t="s">
        <v>682</v>
      </c>
      <c r="Q380" s="24" t="s">
        <v>614</v>
      </c>
      <c r="R380" s="24" t="s">
        <v>614</v>
      </c>
      <c r="S380" s="24" t="s">
        <v>255</v>
      </c>
    </row>
    <row r="381" spans="1:19" s="25" customFormat="1" ht="36">
      <c r="A381" s="24" t="s">
        <v>21</v>
      </c>
      <c r="B381" s="27" t="s">
        <v>26</v>
      </c>
      <c r="C381" s="6" t="s">
        <v>671</v>
      </c>
      <c r="D381" s="24"/>
      <c r="E381" s="24" t="s">
        <v>683</v>
      </c>
      <c r="F381" s="24" t="s">
        <v>673</v>
      </c>
      <c r="G381" s="24" t="s">
        <v>46</v>
      </c>
      <c r="H381" s="24" t="s">
        <v>203</v>
      </c>
      <c r="I381" s="24">
        <f t="shared" si="4"/>
        <v>4</v>
      </c>
      <c r="J381" s="24">
        <v>0</v>
      </c>
      <c r="K381" s="24">
        <v>0</v>
      </c>
      <c r="L381" s="24">
        <v>4</v>
      </c>
      <c r="M381" s="24" t="s">
        <v>45</v>
      </c>
      <c r="N381" s="24">
        <v>1031</v>
      </c>
      <c r="O381" s="24">
        <v>5</v>
      </c>
      <c r="P381" s="24" t="s">
        <v>684</v>
      </c>
      <c r="Q381" s="24" t="s">
        <v>614</v>
      </c>
      <c r="R381" s="24" t="s">
        <v>614</v>
      </c>
      <c r="S381" s="24" t="s">
        <v>255</v>
      </c>
    </row>
    <row r="382" spans="1:19" s="25" customFormat="1" ht="36">
      <c r="A382" s="24" t="s">
        <v>21</v>
      </c>
      <c r="B382" s="27" t="s">
        <v>26</v>
      </c>
      <c r="C382" s="6" t="s">
        <v>671</v>
      </c>
      <c r="D382" s="24"/>
      <c r="E382" s="24" t="s">
        <v>685</v>
      </c>
      <c r="F382" s="24" t="s">
        <v>673</v>
      </c>
      <c r="G382" s="24" t="s">
        <v>69</v>
      </c>
      <c r="H382" s="24" t="s">
        <v>686</v>
      </c>
      <c r="I382" s="24">
        <f t="shared" si="4"/>
        <v>4</v>
      </c>
      <c r="J382" s="24">
        <v>0</v>
      </c>
      <c r="K382" s="24">
        <v>0</v>
      </c>
      <c r="L382" s="24">
        <v>4</v>
      </c>
      <c r="M382" s="24" t="s">
        <v>45</v>
      </c>
      <c r="N382" s="24">
        <v>809</v>
      </c>
      <c r="O382" s="24">
        <v>44</v>
      </c>
      <c r="P382" s="24" t="s">
        <v>687</v>
      </c>
      <c r="Q382" s="24" t="s">
        <v>614</v>
      </c>
      <c r="R382" s="24" t="s">
        <v>614</v>
      </c>
      <c r="S382" s="24" t="s">
        <v>255</v>
      </c>
    </row>
    <row r="383" spans="1:19" s="25" customFormat="1" ht="36">
      <c r="A383" s="24" t="s">
        <v>21</v>
      </c>
      <c r="B383" s="27" t="s">
        <v>26</v>
      </c>
      <c r="C383" s="6" t="s">
        <v>671</v>
      </c>
      <c r="D383" s="24"/>
      <c r="E383" s="24" t="s">
        <v>688</v>
      </c>
      <c r="F383" s="24" t="s">
        <v>673</v>
      </c>
      <c r="G383" s="24" t="s">
        <v>49</v>
      </c>
      <c r="H383" s="24" t="s">
        <v>423</v>
      </c>
      <c r="I383" s="24">
        <f t="shared" si="4"/>
        <v>4</v>
      </c>
      <c r="J383" s="24">
        <v>0</v>
      </c>
      <c r="K383" s="24">
        <v>0</v>
      </c>
      <c r="L383" s="24">
        <v>4</v>
      </c>
      <c r="M383" s="24" t="s">
        <v>45</v>
      </c>
      <c r="N383" s="24">
        <v>280</v>
      </c>
      <c r="O383" s="24">
        <v>25</v>
      </c>
      <c r="P383" s="24" t="s">
        <v>689</v>
      </c>
      <c r="Q383" s="24" t="s">
        <v>614</v>
      </c>
      <c r="R383" s="24" t="s">
        <v>614</v>
      </c>
      <c r="S383" s="24" t="s">
        <v>255</v>
      </c>
    </row>
    <row r="384" spans="1:19" s="25" customFormat="1" ht="36">
      <c r="A384" s="24" t="s">
        <v>21</v>
      </c>
      <c r="B384" s="27" t="s">
        <v>26</v>
      </c>
      <c r="C384" s="6" t="s">
        <v>671</v>
      </c>
      <c r="D384" s="24"/>
      <c r="E384" s="24" t="s">
        <v>690</v>
      </c>
      <c r="F384" s="24" t="s">
        <v>691</v>
      </c>
      <c r="G384" s="24" t="s">
        <v>63</v>
      </c>
      <c r="H384" s="24" t="s">
        <v>190</v>
      </c>
      <c r="I384" s="24">
        <f t="shared" si="4"/>
        <v>8</v>
      </c>
      <c r="J384" s="24">
        <v>0</v>
      </c>
      <c r="K384" s="24">
        <v>0</v>
      </c>
      <c r="L384" s="24">
        <v>8</v>
      </c>
      <c r="M384" s="24" t="s">
        <v>45</v>
      </c>
      <c r="N384" s="24">
        <v>380</v>
      </c>
      <c r="O384" s="24">
        <v>20</v>
      </c>
      <c r="P384" s="24" t="s">
        <v>692</v>
      </c>
      <c r="Q384" s="24" t="s">
        <v>614</v>
      </c>
      <c r="R384" s="24" t="s">
        <v>614</v>
      </c>
      <c r="S384" s="24" t="s">
        <v>255</v>
      </c>
    </row>
    <row r="385" spans="1:19" s="25" customFormat="1" ht="36">
      <c r="A385" s="24" t="s">
        <v>21</v>
      </c>
      <c r="B385" s="27" t="s">
        <v>26</v>
      </c>
      <c r="C385" s="6" t="s">
        <v>671</v>
      </c>
      <c r="D385" s="24"/>
      <c r="E385" s="24" t="s">
        <v>693</v>
      </c>
      <c r="F385" s="24" t="s">
        <v>691</v>
      </c>
      <c r="G385" s="24" t="s">
        <v>63</v>
      </c>
      <c r="H385" s="24" t="s">
        <v>486</v>
      </c>
      <c r="I385" s="24">
        <f t="shared" si="4"/>
        <v>8</v>
      </c>
      <c r="J385" s="24">
        <v>0</v>
      </c>
      <c r="K385" s="24">
        <v>0</v>
      </c>
      <c r="L385" s="24">
        <v>8</v>
      </c>
      <c r="M385" s="24" t="s">
        <v>45</v>
      </c>
      <c r="N385" s="24">
        <v>425</v>
      </c>
      <c r="O385" s="24">
        <v>15</v>
      </c>
      <c r="P385" s="24" t="s">
        <v>694</v>
      </c>
      <c r="Q385" s="24" t="s">
        <v>614</v>
      </c>
      <c r="R385" s="24" t="s">
        <v>614</v>
      </c>
      <c r="S385" s="24" t="s">
        <v>255</v>
      </c>
    </row>
    <row r="386" spans="1:19" s="25" customFormat="1" ht="36">
      <c r="A386" s="24" t="s">
        <v>21</v>
      </c>
      <c r="B386" s="27" t="s">
        <v>26</v>
      </c>
      <c r="C386" s="6" t="s">
        <v>671</v>
      </c>
      <c r="D386" s="24"/>
      <c r="E386" s="24" t="s">
        <v>695</v>
      </c>
      <c r="F386" s="24" t="s">
        <v>673</v>
      </c>
      <c r="G386" s="24" t="s">
        <v>94</v>
      </c>
      <c r="H386" s="24" t="s">
        <v>612</v>
      </c>
      <c r="I386" s="24">
        <f t="shared" si="4"/>
        <v>4</v>
      </c>
      <c r="J386" s="24">
        <v>0</v>
      </c>
      <c r="K386" s="24">
        <v>0</v>
      </c>
      <c r="L386" s="24">
        <v>4</v>
      </c>
      <c r="M386" s="24" t="s">
        <v>45</v>
      </c>
      <c r="N386" s="24">
        <v>856</v>
      </c>
      <c r="O386" s="24">
        <v>435</v>
      </c>
      <c r="P386" s="24" t="s">
        <v>696</v>
      </c>
      <c r="Q386" s="24" t="s">
        <v>614</v>
      </c>
      <c r="R386" s="24" t="s">
        <v>614</v>
      </c>
      <c r="S386" s="24" t="s">
        <v>255</v>
      </c>
    </row>
    <row r="387" spans="1:19" ht="36">
      <c r="A387" s="24" t="s">
        <v>1512</v>
      </c>
      <c r="B387" s="24" t="s">
        <v>24</v>
      </c>
      <c r="C387" s="24" t="s">
        <v>1513</v>
      </c>
      <c r="D387" s="90"/>
      <c r="E387" s="24" t="s">
        <v>1514</v>
      </c>
      <c r="F387" s="24" t="s">
        <v>1515</v>
      </c>
      <c r="G387" s="24" t="s">
        <v>60</v>
      </c>
      <c r="H387" s="24" t="s">
        <v>1295</v>
      </c>
      <c r="I387" s="91">
        <v>12.5</v>
      </c>
      <c r="J387" s="91"/>
      <c r="K387" s="91"/>
      <c r="L387" s="91">
        <v>12.5</v>
      </c>
      <c r="M387" s="91"/>
      <c r="N387" s="24">
        <v>374</v>
      </c>
      <c r="O387" s="24">
        <v>30</v>
      </c>
      <c r="P387" s="24" t="s">
        <v>1296</v>
      </c>
      <c r="Q387" s="24" t="s">
        <v>1297</v>
      </c>
      <c r="R387" s="24" t="s">
        <v>57</v>
      </c>
      <c r="S387" s="92"/>
    </row>
    <row r="388" spans="1:19" ht="24">
      <c r="A388" s="24" t="s">
        <v>1298</v>
      </c>
      <c r="B388" s="24" t="s">
        <v>24</v>
      </c>
      <c r="C388" s="24" t="s">
        <v>1299</v>
      </c>
      <c r="D388" s="90"/>
      <c r="E388" s="24" t="s">
        <v>1300</v>
      </c>
      <c r="F388" s="24" t="s">
        <v>1301</v>
      </c>
      <c r="G388" s="24" t="s">
        <v>60</v>
      </c>
      <c r="H388" s="24" t="s">
        <v>132</v>
      </c>
      <c r="I388" s="91">
        <v>43.5</v>
      </c>
      <c r="J388" s="91"/>
      <c r="K388" s="91"/>
      <c r="L388" s="91">
        <v>43.5</v>
      </c>
      <c r="M388" s="91"/>
      <c r="N388" s="24">
        <v>374</v>
      </c>
      <c r="O388" s="24">
        <v>30</v>
      </c>
      <c r="P388" s="24" t="s">
        <v>1302</v>
      </c>
      <c r="Q388" s="24" t="s">
        <v>1297</v>
      </c>
      <c r="R388" s="24" t="s">
        <v>57</v>
      </c>
      <c r="S388" s="92"/>
    </row>
    <row r="389" spans="1:19" ht="24">
      <c r="A389" s="24" t="s">
        <v>1298</v>
      </c>
      <c r="B389" s="24" t="s">
        <v>24</v>
      </c>
      <c r="C389" s="24" t="s">
        <v>1303</v>
      </c>
      <c r="D389" s="90"/>
      <c r="E389" s="24" t="s">
        <v>1207</v>
      </c>
      <c r="F389" s="24" t="s">
        <v>1304</v>
      </c>
      <c r="G389" s="24" t="s">
        <v>60</v>
      </c>
      <c r="H389" s="24" t="s">
        <v>132</v>
      </c>
      <c r="I389" s="91">
        <v>93</v>
      </c>
      <c r="J389" s="91"/>
      <c r="K389" s="91"/>
      <c r="L389" s="91">
        <v>93</v>
      </c>
      <c r="M389" s="91"/>
      <c r="N389" s="24">
        <v>106</v>
      </c>
      <c r="O389" s="24">
        <v>10</v>
      </c>
      <c r="P389" s="24" t="s">
        <v>1305</v>
      </c>
      <c r="Q389" s="24" t="s">
        <v>1297</v>
      </c>
      <c r="R389" s="24" t="s">
        <v>57</v>
      </c>
      <c r="S389" s="92"/>
    </row>
    <row r="390" spans="1:19" ht="60">
      <c r="A390" s="24" t="s">
        <v>1306</v>
      </c>
      <c r="B390" s="24" t="s">
        <v>1307</v>
      </c>
      <c r="C390" s="24" t="s">
        <v>1308</v>
      </c>
      <c r="D390" s="90"/>
      <c r="E390" s="24" t="s">
        <v>1309</v>
      </c>
      <c r="F390" s="24" t="s">
        <v>1310</v>
      </c>
      <c r="G390" s="24" t="s">
        <v>60</v>
      </c>
      <c r="H390" s="24" t="s">
        <v>132</v>
      </c>
      <c r="I390" s="91">
        <v>3</v>
      </c>
      <c r="J390" s="91"/>
      <c r="K390" s="91"/>
      <c r="L390" s="91">
        <v>3</v>
      </c>
      <c r="M390" s="91"/>
      <c r="N390" s="24">
        <v>374</v>
      </c>
      <c r="O390" s="24">
        <v>30</v>
      </c>
      <c r="P390" s="24" t="s">
        <v>1210</v>
      </c>
      <c r="Q390" s="24" t="s">
        <v>1297</v>
      </c>
      <c r="R390" s="24" t="s">
        <v>57</v>
      </c>
      <c r="S390" s="92"/>
    </row>
    <row r="391" spans="1:19" ht="60">
      <c r="A391" s="24" t="s">
        <v>1298</v>
      </c>
      <c r="B391" s="24" t="s">
        <v>24</v>
      </c>
      <c r="C391" s="24" t="s">
        <v>1311</v>
      </c>
      <c r="D391" s="90"/>
      <c r="E391" s="24" t="s">
        <v>1312</v>
      </c>
      <c r="F391" s="24" t="s">
        <v>1313</v>
      </c>
      <c r="G391" s="24" t="s">
        <v>46</v>
      </c>
      <c r="H391" s="24" t="s">
        <v>47</v>
      </c>
      <c r="I391" s="91">
        <v>21.2</v>
      </c>
      <c r="J391" s="91"/>
      <c r="K391" s="91"/>
      <c r="L391" s="91">
        <v>21.2</v>
      </c>
      <c r="M391" s="91"/>
      <c r="N391" s="24">
        <v>611</v>
      </c>
      <c r="O391" s="24">
        <v>7</v>
      </c>
      <c r="P391" s="24" t="s">
        <v>1314</v>
      </c>
      <c r="Q391" s="24" t="s">
        <v>1315</v>
      </c>
      <c r="R391" s="24" t="s">
        <v>57</v>
      </c>
      <c r="S391" s="92"/>
    </row>
    <row r="392" spans="1:19" ht="46.5" customHeight="1">
      <c r="A392" s="24" t="s">
        <v>1298</v>
      </c>
      <c r="B392" s="24" t="s">
        <v>24</v>
      </c>
      <c r="C392" s="24" t="s">
        <v>1299</v>
      </c>
      <c r="D392" s="90"/>
      <c r="E392" s="24" t="s">
        <v>1316</v>
      </c>
      <c r="F392" s="24" t="s">
        <v>1317</v>
      </c>
      <c r="G392" s="24" t="s">
        <v>46</v>
      </c>
      <c r="H392" s="24" t="s">
        <v>47</v>
      </c>
      <c r="I392" s="91">
        <v>24</v>
      </c>
      <c r="J392" s="91"/>
      <c r="K392" s="91"/>
      <c r="L392" s="91">
        <v>24</v>
      </c>
      <c r="M392" s="91"/>
      <c r="N392" s="24">
        <v>611</v>
      </c>
      <c r="O392" s="24">
        <v>7</v>
      </c>
      <c r="P392" s="24" t="s">
        <v>1314</v>
      </c>
      <c r="Q392" s="24" t="s">
        <v>1315</v>
      </c>
      <c r="R392" s="24" t="s">
        <v>57</v>
      </c>
      <c r="S392" s="92"/>
    </row>
    <row r="393" spans="1:19" ht="54">
      <c r="A393" s="87" t="s">
        <v>21</v>
      </c>
      <c r="B393" s="89" t="s">
        <v>24</v>
      </c>
      <c r="C393" s="89" t="s">
        <v>25</v>
      </c>
      <c r="D393" s="90"/>
      <c r="E393" s="87" t="s">
        <v>1241</v>
      </c>
      <c r="F393" s="87" t="s">
        <v>1242</v>
      </c>
      <c r="G393" s="87" t="s">
        <v>69</v>
      </c>
      <c r="H393" s="87" t="s">
        <v>1243</v>
      </c>
      <c r="I393" s="87">
        <v>42</v>
      </c>
      <c r="J393" s="87">
        <v>42</v>
      </c>
      <c r="K393" s="94"/>
      <c r="L393" s="94"/>
      <c r="M393" s="87" t="s">
        <v>45</v>
      </c>
      <c r="N393" s="87">
        <v>2032</v>
      </c>
      <c r="O393" s="87">
        <v>79</v>
      </c>
      <c r="P393" s="87" t="s">
        <v>1244</v>
      </c>
      <c r="Q393" s="87" t="s">
        <v>69</v>
      </c>
      <c r="R393" s="88" t="s">
        <v>704</v>
      </c>
      <c r="S393" s="92"/>
    </row>
    <row r="394" spans="1:19" ht="81">
      <c r="A394" s="87" t="s">
        <v>21</v>
      </c>
      <c r="B394" s="89" t="s">
        <v>24</v>
      </c>
      <c r="C394" s="89" t="s">
        <v>25</v>
      </c>
      <c r="D394" s="90"/>
      <c r="E394" s="87" t="s">
        <v>1245</v>
      </c>
      <c r="F394" s="87" t="s">
        <v>1246</v>
      </c>
      <c r="G394" s="87" t="s">
        <v>69</v>
      </c>
      <c r="H394" s="87" t="s">
        <v>1247</v>
      </c>
      <c r="I394" s="87">
        <v>57</v>
      </c>
      <c r="J394" s="87">
        <v>57</v>
      </c>
      <c r="K394" s="94"/>
      <c r="L394" s="94"/>
      <c r="M394" s="87" t="s">
        <v>45</v>
      </c>
      <c r="N394" s="87">
        <v>1825</v>
      </c>
      <c r="O394" s="87">
        <v>185</v>
      </c>
      <c r="P394" s="87" t="s">
        <v>1248</v>
      </c>
      <c r="Q394" s="87" t="s">
        <v>69</v>
      </c>
      <c r="R394" s="88" t="s">
        <v>704</v>
      </c>
      <c r="S394" s="92"/>
    </row>
    <row r="395" spans="1:19" ht="40.5">
      <c r="A395" s="87" t="s">
        <v>21</v>
      </c>
      <c r="B395" s="89" t="s">
        <v>24</v>
      </c>
      <c r="C395" s="89" t="s">
        <v>25</v>
      </c>
      <c r="D395" s="90"/>
      <c r="E395" s="87" t="s">
        <v>1249</v>
      </c>
      <c r="F395" s="87" t="s">
        <v>1250</v>
      </c>
      <c r="G395" s="87" t="s">
        <v>64</v>
      </c>
      <c r="H395" s="87" t="s">
        <v>72</v>
      </c>
      <c r="I395" s="87">
        <v>43.8</v>
      </c>
      <c r="J395" s="87">
        <v>43.8</v>
      </c>
      <c r="K395" s="94"/>
      <c r="L395" s="94"/>
      <c r="M395" s="87" t="s">
        <v>45</v>
      </c>
      <c r="N395" s="87">
        <v>60</v>
      </c>
      <c r="O395" s="87">
        <v>16</v>
      </c>
      <c r="P395" s="87" t="s">
        <v>1251</v>
      </c>
      <c r="Q395" s="87" t="s">
        <v>64</v>
      </c>
      <c r="R395" s="88" t="s">
        <v>704</v>
      </c>
      <c r="S395" s="92"/>
    </row>
    <row r="396" spans="1:19" ht="40.5">
      <c r="A396" s="87" t="s">
        <v>21</v>
      </c>
      <c r="B396" s="89" t="s">
        <v>24</v>
      </c>
      <c r="C396" s="89" t="s">
        <v>25</v>
      </c>
      <c r="D396" s="90"/>
      <c r="E396" s="87" t="s">
        <v>1252</v>
      </c>
      <c r="F396" s="87" t="s">
        <v>1253</v>
      </c>
      <c r="G396" s="87" t="s">
        <v>64</v>
      </c>
      <c r="H396" s="87" t="s">
        <v>72</v>
      </c>
      <c r="I396" s="87">
        <v>47.8</v>
      </c>
      <c r="J396" s="87">
        <v>47.8</v>
      </c>
      <c r="K396" s="94"/>
      <c r="L396" s="94"/>
      <c r="M396" s="87" t="s">
        <v>45</v>
      </c>
      <c r="N396" s="87">
        <v>60</v>
      </c>
      <c r="O396" s="87">
        <v>16</v>
      </c>
      <c r="P396" s="87" t="s">
        <v>1254</v>
      </c>
      <c r="Q396" s="87" t="s">
        <v>64</v>
      </c>
      <c r="R396" s="88" t="s">
        <v>704</v>
      </c>
      <c r="S396" s="92"/>
    </row>
    <row r="397" spans="1:19" ht="121.5">
      <c r="A397" s="87" t="s">
        <v>21</v>
      </c>
      <c r="B397" s="89" t="s">
        <v>24</v>
      </c>
      <c r="C397" s="89" t="s">
        <v>25</v>
      </c>
      <c r="D397" s="90"/>
      <c r="E397" s="87" t="s">
        <v>1258</v>
      </c>
      <c r="F397" s="87" t="s">
        <v>1259</v>
      </c>
      <c r="G397" s="87" t="s">
        <v>68</v>
      </c>
      <c r="H397" s="87" t="s">
        <v>1260</v>
      </c>
      <c r="I397" s="87">
        <v>10</v>
      </c>
      <c r="J397" s="87">
        <v>10</v>
      </c>
      <c r="K397" s="94"/>
      <c r="L397" s="94"/>
      <c r="M397" s="87" t="s">
        <v>45</v>
      </c>
      <c r="N397" s="87">
        <v>3267</v>
      </c>
      <c r="O397" s="87">
        <v>215</v>
      </c>
      <c r="P397" s="87" t="s">
        <v>1261</v>
      </c>
      <c r="Q397" s="87" t="s">
        <v>68</v>
      </c>
      <c r="R397" s="88" t="s">
        <v>704</v>
      </c>
      <c r="S397" s="92"/>
    </row>
    <row r="398" spans="1:19" ht="60">
      <c r="A398" s="24" t="s">
        <v>1306</v>
      </c>
      <c r="B398" s="24" t="s">
        <v>1307</v>
      </c>
      <c r="C398" s="24" t="s">
        <v>1308</v>
      </c>
      <c r="D398" s="90"/>
      <c r="E398" s="24" t="s">
        <v>1318</v>
      </c>
      <c r="F398" s="24" t="s">
        <v>1319</v>
      </c>
      <c r="G398" s="24" t="s">
        <v>46</v>
      </c>
      <c r="H398" s="24" t="s">
        <v>47</v>
      </c>
      <c r="I398" s="91">
        <v>5</v>
      </c>
      <c r="J398" s="91"/>
      <c r="K398" s="91"/>
      <c r="L398" s="91">
        <v>5</v>
      </c>
      <c r="M398" s="91"/>
      <c r="N398" s="24">
        <v>611</v>
      </c>
      <c r="O398" s="24">
        <v>7</v>
      </c>
      <c r="P398" s="24" t="s">
        <v>1211</v>
      </c>
      <c r="Q398" s="24" t="s">
        <v>1315</v>
      </c>
      <c r="R398" s="24" t="s">
        <v>57</v>
      </c>
      <c r="S398" s="92"/>
    </row>
    <row r="399" spans="1:19" ht="60">
      <c r="A399" s="24" t="s">
        <v>1298</v>
      </c>
      <c r="B399" s="24" t="s">
        <v>24</v>
      </c>
      <c r="C399" s="24" t="s">
        <v>1151</v>
      </c>
      <c r="D399" s="90"/>
      <c r="E399" s="3" t="s">
        <v>1208</v>
      </c>
      <c r="F399" s="3" t="s">
        <v>1209</v>
      </c>
      <c r="G399" s="3" t="s">
        <v>68</v>
      </c>
      <c r="H399" s="3" t="s">
        <v>102</v>
      </c>
      <c r="I399" s="91">
        <v>20</v>
      </c>
      <c r="J399" s="91"/>
      <c r="K399" s="91"/>
      <c r="L399" s="91">
        <v>20</v>
      </c>
      <c r="M399" s="91"/>
      <c r="N399" s="3">
        <v>1227</v>
      </c>
      <c r="O399" s="3">
        <v>60</v>
      </c>
      <c r="P399" s="3" t="s">
        <v>1516</v>
      </c>
      <c r="Q399" s="24" t="s">
        <v>1517</v>
      </c>
      <c r="R399" s="3" t="s">
        <v>57</v>
      </c>
      <c r="S399" s="92"/>
    </row>
    <row r="400" spans="1:19" ht="72">
      <c r="A400" s="24" t="s">
        <v>1495</v>
      </c>
      <c r="B400" s="24" t="s">
        <v>1536</v>
      </c>
      <c r="C400" s="24" t="s">
        <v>22</v>
      </c>
      <c r="D400" s="92"/>
      <c r="E400" s="24" t="s">
        <v>1518</v>
      </c>
      <c r="F400" s="24" t="s">
        <v>1519</v>
      </c>
      <c r="G400" s="24" t="s">
        <v>1434</v>
      </c>
      <c r="H400" s="24" t="s">
        <v>1520</v>
      </c>
      <c r="I400" s="91">
        <f>J400+K400+L400</f>
        <v>90</v>
      </c>
      <c r="J400" s="92">
        <v>50</v>
      </c>
      <c r="K400" s="92"/>
      <c r="L400" s="93">
        <v>40</v>
      </c>
      <c r="M400" s="92"/>
      <c r="N400" s="24">
        <v>1518</v>
      </c>
      <c r="O400" s="24">
        <v>17</v>
      </c>
      <c r="P400" s="24" t="s">
        <v>1521</v>
      </c>
      <c r="Q400" s="24" t="s">
        <v>1522</v>
      </c>
      <c r="R400" s="3" t="s">
        <v>57</v>
      </c>
      <c r="S400" s="92"/>
    </row>
    <row r="401" spans="1:19" ht="27">
      <c r="A401" s="24" t="s">
        <v>1495</v>
      </c>
      <c r="B401" s="89" t="s">
        <v>24</v>
      </c>
      <c r="C401" s="89" t="s">
        <v>25</v>
      </c>
      <c r="D401" s="92"/>
      <c r="E401" s="24" t="s">
        <v>1523</v>
      </c>
      <c r="F401" s="24" t="s">
        <v>1524</v>
      </c>
      <c r="G401" s="24" t="s">
        <v>1434</v>
      </c>
      <c r="H401" s="24" t="s">
        <v>1520</v>
      </c>
      <c r="I401" s="91">
        <f>J401+K401+L401</f>
        <v>10</v>
      </c>
      <c r="J401" s="92"/>
      <c r="K401" s="92"/>
      <c r="L401" s="93">
        <v>10</v>
      </c>
      <c r="M401" s="92"/>
      <c r="N401" s="24">
        <v>1518</v>
      </c>
      <c r="O401" s="24">
        <v>17</v>
      </c>
      <c r="P401" s="3" t="s">
        <v>1525</v>
      </c>
      <c r="Q401" s="24" t="s">
        <v>1522</v>
      </c>
      <c r="R401" s="3" t="s">
        <v>57</v>
      </c>
      <c r="S401" s="92"/>
    </row>
    <row r="402" spans="1:19" ht="36">
      <c r="A402" s="24" t="s">
        <v>21</v>
      </c>
      <c r="B402" s="24" t="s">
        <v>24</v>
      </c>
      <c r="C402" s="24" t="s">
        <v>1526</v>
      </c>
      <c r="D402" s="24"/>
      <c r="E402" s="24" t="s">
        <v>384</v>
      </c>
      <c r="F402" s="24" t="s">
        <v>1527</v>
      </c>
      <c r="G402" s="24" t="s">
        <v>67</v>
      </c>
      <c r="H402" s="24" t="s">
        <v>141</v>
      </c>
      <c r="I402" s="91">
        <f t="shared" ref="I402:I404" si="5">J402+K402+L402</f>
        <v>11</v>
      </c>
      <c r="J402" s="24">
        <v>0</v>
      </c>
      <c r="K402" s="16"/>
      <c r="L402" s="9">
        <v>11</v>
      </c>
      <c r="M402" s="24" t="s">
        <v>45</v>
      </c>
      <c r="N402" s="3">
        <v>124</v>
      </c>
      <c r="O402" s="3">
        <v>3</v>
      </c>
      <c r="P402" s="3" t="s">
        <v>386</v>
      </c>
      <c r="Q402" s="10" t="s">
        <v>57</v>
      </c>
      <c r="R402" s="10" t="s">
        <v>57</v>
      </c>
      <c r="S402" s="92"/>
    </row>
    <row r="403" spans="1:19" ht="36">
      <c r="A403" s="24" t="s">
        <v>1495</v>
      </c>
      <c r="B403" s="24" t="s">
        <v>24</v>
      </c>
      <c r="C403" s="24" t="s">
        <v>1526</v>
      </c>
      <c r="D403" s="3"/>
      <c r="E403" s="3" t="s">
        <v>1528</v>
      </c>
      <c r="F403" s="3" t="s">
        <v>1529</v>
      </c>
      <c r="G403" s="3" t="s">
        <v>54</v>
      </c>
      <c r="H403" s="3" t="s">
        <v>171</v>
      </c>
      <c r="I403" s="91">
        <f t="shared" si="5"/>
        <v>30</v>
      </c>
      <c r="J403" s="3"/>
      <c r="K403" s="3">
        <v>0</v>
      </c>
      <c r="L403" s="3">
        <v>30</v>
      </c>
      <c r="M403" s="3" t="s">
        <v>45</v>
      </c>
      <c r="N403" s="3">
        <v>850</v>
      </c>
      <c r="O403" s="3">
        <v>23</v>
      </c>
      <c r="P403" s="24" t="s">
        <v>1530</v>
      </c>
      <c r="Q403" s="3" t="s">
        <v>57</v>
      </c>
      <c r="R403" s="3" t="s">
        <v>57</v>
      </c>
      <c r="S403" s="92"/>
    </row>
    <row r="404" spans="1:19" ht="72">
      <c r="A404" s="24" t="s">
        <v>1495</v>
      </c>
      <c r="B404" s="24" t="s">
        <v>1536</v>
      </c>
      <c r="C404" s="24" t="s">
        <v>22</v>
      </c>
      <c r="D404" s="24"/>
      <c r="E404" s="24" t="s">
        <v>1531</v>
      </c>
      <c r="F404" s="24" t="s">
        <v>1532</v>
      </c>
      <c r="G404" s="24" t="s">
        <v>67</v>
      </c>
      <c r="H404" s="24" t="s">
        <v>1533</v>
      </c>
      <c r="I404" s="91">
        <f t="shared" si="5"/>
        <v>44</v>
      </c>
      <c r="J404" s="24">
        <v>44</v>
      </c>
      <c r="K404" s="16"/>
      <c r="L404" s="9"/>
      <c r="M404" s="24" t="s">
        <v>45</v>
      </c>
      <c r="N404" s="3">
        <v>349</v>
      </c>
      <c r="O404" s="3">
        <v>9</v>
      </c>
      <c r="P404" s="3" t="s">
        <v>1534</v>
      </c>
      <c r="Q404" s="10" t="s">
        <v>57</v>
      </c>
      <c r="R404" s="10" t="s">
        <v>57</v>
      </c>
      <c r="S404" s="92"/>
    </row>
    <row r="405" spans="1:19" ht="54">
      <c r="A405" s="87" t="s">
        <v>21</v>
      </c>
      <c r="B405" s="89" t="s">
        <v>24</v>
      </c>
      <c r="C405" s="87" t="s">
        <v>906</v>
      </c>
      <c r="D405" s="90"/>
      <c r="E405" s="87" t="s">
        <v>1238</v>
      </c>
      <c r="F405" s="87" t="s">
        <v>1002</v>
      </c>
      <c r="G405" s="87" t="s">
        <v>698</v>
      </c>
      <c r="H405" s="87" t="s">
        <v>1239</v>
      </c>
      <c r="I405" s="87">
        <f>J405+K405+L405</f>
        <v>32.200000000000003</v>
      </c>
      <c r="J405" s="87">
        <v>32.200000000000003</v>
      </c>
      <c r="K405" s="94"/>
      <c r="L405" s="94"/>
      <c r="M405" s="87" t="s">
        <v>45</v>
      </c>
      <c r="N405" s="87">
        <v>110</v>
      </c>
      <c r="O405" s="87">
        <v>20</v>
      </c>
      <c r="P405" s="87" t="s">
        <v>1240</v>
      </c>
      <c r="Q405" s="87" t="s">
        <v>698</v>
      </c>
      <c r="R405" s="88" t="s">
        <v>704</v>
      </c>
      <c r="S405" s="92"/>
    </row>
  </sheetData>
  <mergeCells count="16">
    <mergeCell ref="S4:S5"/>
    <mergeCell ref="A3:S3"/>
    <mergeCell ref="A4:A5"/>
    <mergeCell ref="B4:B5"/>
    <mergeCell ref="C4:C5"/>
    <mergeCell ref="D4:D5"/>
    <mergeCell ref="E4:E5"/>
    <mergeCell ref="F4:F5"/>
    <mergeCell ref="G4:H4"/>
    <mergeCell ref="I4:L4"/>
    <mergeCell ref="M4:M5"/>
    <mergeCell ref="N4:N5"/>
    <mergeCell ref="O4:O5"/>
    <mergeCell ref="P4:P5"/>
    <mergeCell ref="Q4:Q5"/>
    <mergeCell ref="R4:R5"/>
  </mergeCells>
  <phoneticPr fontId="11" type="noConversion"/>
  <conditionalFormatting sqref="E339">
    <cfRule type="duplicateValues" dxfId="28" priority="45"/>
    <cfRule type="duplicateValues" dxfId="27" priority="46"/>
    <cfRule type="duplicateValues" dxfId="26" priority="47"/>
    <cfRule type="duplicateValues" dxfId="25" priority="48"/>
    <cfRule type="duplicateValues" dxfId="24" priority="49"/>
    <cfRule type="duplicateValues" dxfId="23" priority="50"/>
  </conditionalFormatting>
  <conditionalFormatting sqref="E304:E338 E340:E343">
    <cfRule type="duplicateValues" dxfId="22" priority="40"/>
    <cfRule type="duplicateValues" dxfId="21" priority="41"/>
    <cfRule type="duplicateValues" dxfId="20" priority="42"/>
    <cfRule type="duplicateValues" dxfId="19" priority="43"/>
    <cfRule type="duplicateValues" dxfId="18" priority="44"/>
  </conditionalFormatting>
  <conditionalFormatting sqref="D371">
    <cfRule type="duplicateValues" dxfId="17" priority="22"/>
  </conditionalFormatting>
  <conditionalFormatting sqref="E371">
    <cfRule type="duplicateValues" dxfId="16" priority="21"/>
  </conditionalFormatting>
  <conditionalFormatting sqref="A371 C371">
    <cfRule type="duplicateValues" dxfId="15" priority="16"/>
  </conditionalFormatting>
  <conditionalFormatting sqref="C372">
    <cfRule type="duplicateValues" dxfId="14" priority="15"/>
  </conditionalFormatting>
  <conditionalFormatting sqref="D372">
    <cfRule type="duplicateValues" dxfId="13" priority="14"/>
  </conditionalFormatting>
  <conditionalFormatting sqref="E372">
    <cfRule type="duplicateValues" dxfId="12" priority="13"/>
  </conditionalFormatting>
  <conditionalFormatting sqref="A374">
    <cfRule type="duplicateValues" dxfId="11" priority="12"/>
  </conditionalFormatting>
  <conditionalFormatting sqref="D374">
    <cfRule type="duplicateValues" dxfId="10" priority="11"/>
  </conditionalFormatting>
  <conditionalFormatting sqref="E374">
    <cfRule type="duplicateValues" dxfId="9" priority="10"/>
  </conditionalFormatting>
  <conditionalFormatting sqref="A374 C374">
    <cfRule type="duplicateValues" dxfId="8" priority="9"/>
  </conditionalFormatting>
  <conditionalFormatting sqref="D375">
    <cfRule type="duplicateValues" dxfId="7" priority="8"/>
  </conditionalFormatting>
  <conditionalFormatting sqref="E375">
    <cfRule type="duplicateValues" dxfId="6" priority="7"/>
  </conditionalFormatting>
  <conditionalFormatting sqref="A375 C375">
    <cfRule type="duplicateValues" dxfId="5" priority="6"/>
  </conditionalFormatting>
  <conditionalFormatting sqref="E343">
    <cfRule type="duplicateValues" dxfId="4" priority="1"/>
    <cfRule type="duplicateValues" dxfId="3" priority="2"/>
    <cfRule type="duplicateValues" dxfId="2" priority="3"/>
    <cfRule type="duplicateValues" dxfId="1" priority="4"/>
    <cfRule type="duplicateValues" dxfId="0" priority="5"/>
  </conditionalFormatting>
  <dataValidations count="1">
    <dataValidation type="list" allowBlank="1" showInputMessage="1" showErrorMessage="1" sqref="K336 M3">
      <formula1>#REF!</formula1>
    </dataValidation>
  </dataValidations>
  <pageMargins left="0.70866141732283472" right="0.70866141732283472" top="0.74803149606299213" bottom="0.74803149606299213" header="0.31496062992125984" footer="0.31496062992125984"/>
  <pageSetup paperSize="9" scale="60" orientation="landscape"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汇总表</vt:lpstr>
      <vt:lpstr>明细表</vt:lpstr>
      <vt:lpstr>汇总表!Print_Titles</vt:lpstr>
      <vt:lpstr>明细表!Print_Titles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cp:lastPrinted>2023-11-22T07:40:31Z</cp:lastPrinted>
  <dcterms:created xsi:type="dcterms:W3CDTF">2023-01-10T11:11:00Z</dcterms:created>
  <dcterms:modified xsi:type="dcterms:W3CDTF">2023-11-22T08:07:35Z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6BD76EF9E2BD4B56A6EF03D7975D0689</vt:lpwstr>
  </property>
  <property fmtid="{D5CDD505-2E9C-101B-9397-08002B2CF9AE}" pid="3" name="KSOProductBuildVer">
    <vt:lpwstr>2052-11.1.0.13703</vt:lpwstr>
  </property>
</Properties>
</file>