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 activeTab="1"/>
  </bookViews>
  <sheets>
    <sheet name="项目库汇总表" sheetId="1" r:id="rId1"/>
    <sheet name="项目库明细表" sheetId="6" r:id="rId2"/>
  </sheets>
  <definedNames>
    <definedName name="_xlnm._FilterDatabase" localSheetId="1" hidden="1">项目库明细表!$A$5:$S$5</definedName>
    <definedName name="_xlnm.Print_Titles" localSheetId="0">项目库汇总表!$1:$5</definedName>
  </definedNames>
  <calcPr calcId="124519"/>
</workbook>
</file>

<file path=xl/calcChain.xml><?xml version="1.0" encoding="utf-8"?>
<calcChain xmlns="http://schemas.openxmlformats.org/spreadsheetml/2006/main">
  <c r="P5" i="6"/>
  <c r="O5"/>
  <c r="N5"/>
  <c r="M5"/>
  <c r="K5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K160"/>
  <c r="I160" s="1"/>
  <c r="I159"/>
  <c r="I158"/>
  <c r="I157"/>
  <c r="I156"/>
  <c r="I155"/>
  <c r="I154"/>
  <c r="I153"/>
  <c r="J59"/>
  <c r="I59" s="1"/>
  <c r="E74" i="1"/>
  <c r="E69" s="1"/>
  <c r="F69"/>
  <c r="G69"/>
  <c r="D69"/>
  <c r="I7" i="6"/>
  <c r="I8"/>
  <c r="I9"/>
  <c r="I10"/>
  <c r="I11"/>
  <c r="I12"/>
  <c r="I13"/>
  <c r="I14"/>
  <c r="I83"/>
  <c r="I61"/>
  <c r="I62"/>
  <c r="I15"/>
  <c r="I16"/>
  <c r="I17"/>
  <c r="I18"/>
  <c r="I84"/>
  <c r="I85"/>
  <c r="I86"/>
  <c r="I87"/>
  <c r="I120"/>
  <c r="I88"/>
  <c r="I89"/>
  <c r="I90"/>
  <c r="I91"/>
  <c r="I92"/>
  <c r="I121"/>
  <c r="I122"/>
  <c r="I93"/>
  <c r="I140"/>
  <c r="I141"/>
  <c r="I94"/>
  <c r="I142"/>
  <c r="I143"/>
  <c r="I95"/>
  <c r="I96"/>
  <c r="I97"/>
  <c r="I98"/>
  <c r="I99"/>
  <c r="I100"/>
  <c r="I101"/>
  <c r="I102"/>
  <c r="I123"/>
  <c r="I124"/>
  <c r="I125"/>
  <c r="I126"/>
  <c r="I127"/>
  <c r="I144"/>
  <c r="I145"/>
  <c r="I146"/>
  <c r="I103"/>
  <c r="I104"/>
  <c r="I105"/>
  <c r="I106"/>
  <c r="I107"/>
  <c r="I108"/>
  <c r="I109"/>
  <c r="I110"/>
  <c r="I111"/>
  <c r="I112"/>
  <c r="I113"/>
  <c r="I114"/>
  <c r="I115"/>
  <c r="I116"/>
  <c r="I128"/>
  <c r="I129"/>
  <c r="I130"/>
  <c r="I131"/>
  <c r="I132"/>
  <c r="I133"/>
  <c r="I134"/>
  <c r="I135"/>
  <c r="I136"/>
  <c r="I137"/>
  <c r="I138"/>
  <c r="I139"/>
  <c r="I147"/>
  <c r="I148"/>
  <c r="I117"/>
  <c r="I118"/>
  <c r="I119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60"/>
  <c r="I149"/>
  <c r="I150"/>
  <c r="I151"/>
  <c r="I152"/>
  <c r="I6"/>
  <c r="J5" l="1"/>
  <c r="E112" i="1"/>
  <c r="F111"/>
  <c r="E111"/>
  <c r="D111"/>
  <c r="E87"/>
  <c r="E85"/>
  <c r="G84"/>
  <c r="F84"/>
  <c r="E84"/>
  <c r="D84"/>
  <c r="G82"/>
  <c r="F82"/>
  <c r="E82"/>
  <c r="D82"/>
  <c r="G81"/>
  <c r="F81"/>
  <c r="E81"/>
  <c r="D81"/>
  <c r="E80"/>
  <c r="E79"/>
  <c r="G77"/>
  <c r="F77"/>
  <c r="E77"/>
  <c r="D77"/>
  <c r="E68"/>
  <c r="E67"/>
  <c r="E65"/>
  <c r="G64"/>
  <c r="F64"/>
  <c r="D64"/>
  <c r="E58"/>
  <c r="E57"/>
  <c r="E56"/>
  <c r="E55"/>
  <c r="E54"/>
  <c r="E53"/>
  <c r="G52"/>
  <c r="G51" s="1"/>
  <c r="F52"/>
  <c r="D52"/>
  <c r="E40"/>
  <c r="E38" s="1"/>
  <c r="E34" s="1"/>
  <c r="F38"/>
  <c r="D38"/>
  <c r="D34" s="1"/>
  <c r="E36"/>
  <c r="F35"/>
  <c r="E35"/>
  <c r="D35"/>
  <c r="F34"/>
  <c r="E33"/>
  <c r="E29"/>
  <c r="F28"/>
  <c r="E28"/>
  <c r="D28"/>
  <c r="E21"/>
  <c r="E20" s="1"/>
  <c r="G20"/>
  <c r="F20"/>
  <c r="D20"/>
  <c r="E17"/>
  <c r="E16"/>
  <c r="E15" s="1"/>
  <c r="G15"/>
  <c r="F15"/>
  <c r="D15"/>
  <c r="E14"/>
  <c r="E12"/>
  <c r="E10"/>
  <c r="E9"/>
  <c r="G8"/>
  <c r="F8"/>
  <c r="D8"/>
  <c r="I79" i="6"/>
  <c r="I69"/>
  <c r="I68"/>
  <c r="I65"/>
  <c r="I73"/>
  <c r="I66"/>
  <c r="I77"/>
  <c r="I70"/>
  <c r="I71"/>
  <c r="I64"/>
  <c r="I5" s="1"/>
  <c r="I78"/>
  <c r="I81"/>
  <c r="I67"/>
  <c r="I72"/>
  <c r="I82"/>
  <c r="I75"/>
  <c r="I80"/>
  <c r="I74"/>
  <c r="I76"/>
  <c r="I63"/>
  <c r="E64" i="1" l="1"/>
  <c r="F51"/>
  <c r="D51"/>
  <c r="E52"/>
  <c r="G7"/>
  <c r="G6" s="1"/>
  <c r="E8"/>
  <c r="E7" s="1"/>
  <c r="F7"/>
  <c r="D7"/>
  <c r="E51" l="1"/>
  <c r="E6" s="1"/>
  <c r="D6"/>
  <c r="F6"/>
</calcChain>
</file>

<file path=xl/sharedStrings.xml><?xml version="1.0" encoding="utf-8"?>
<sst xmlns="http://schemas.openxmlformats.org/spreadsheetml/2006/main" count="2123" uniqueCount="846">
  <si>
    <t>附件1</t>
  </si>
  <si>
    <t>2024年榆林市靖边县（市、区）巩固拓展脱贫攻坚成果和乡村振兴项目库汇总表</t>
  </si>
  <si>
    <t>单位：个、万元</t>
  </si>
  <si>
    <t>项目类型</t>
  </si>
  <si>
    <t>二级项目类型</t>
  </si>
  <si>
    <t>项目子类型</t>
  </si>
  <si>
    <t>项目个数</t>
  </si>
  <si>
    <t>项目预算总投资</t>
  </si>
  <si>
    <t>备注</t>
  </si>
  <si>
    <t>合计</t>
  </si>
  <si>
    <t>1.衔接资金</t>
  </si>
  <si>
    <t>2.其他资金</t>
  </si>
  <si>
    <t>总计：</t>
  </si>
  <si>
    <t>产业发展</t>
  </si>
  <si>
    <t>合计：</t>
  </si>
  <si>
    <t>生产项目</t>
  </si>
  <si>
    <t>小计：</t>
  </si>
  <si>
    <t>种植业基地</t>
  </si>
  <si>
    <t>养殖业基地</t>
  </si>
  <si>
    <t>休闲农业与乡村旅游</t>
  </si>
  <si>
    <t>加工流通项目</t>
  </si>
  <si>
    <t>农产品仓储保鲜冷链基础设施建设</t>
  </si>
  <si>
    <t>加工业</t>
  </si>
  <si>
    <t>市场建设和农村物流</t>
  </si>
  <si>
    <t>品牌打造和展销平台</t>
  </si>
  <si>
    <t>配套设施项目</t>
  </si>
  <si>
    <t>小型农田水利设施建设</t>
  </si>
  <si>
    <t>产业园（区）</t>
  </si>
  <si>
    <t>产业服务支撑项目</t>
  </si>
  <si>
    <t>智慧农业</t>
  </si>
  <si>
    <t>科技服务</t>
  </si>
  <si>
    <t>人才培养</t>
  </si>
  <si>
    <t>农业社会化服务</t>
  </si>
  <si>
    <t>金融保险配套项目</t>
  </si>
  <si>
    <t>小额贷款贴息</t>
  </si>
  <si>
    <t>小额信贷风险补偿金</t>
  </si>
  <si>
    <t>特色产业保险保费补助</t>
  </si>
  <si>
    <t>新型经营主体贷款贴息</t>
  </si>
  <si>
    <t>其他</t>
  </si>
  <si>
    <t>就业项目</t>
  </si>
  <si>
    <t>务工补助</t>
  </si>
  <si>
    <t>交通费补助</t>
  </si>
  <si>
    <t>生产奖补、劳务补助等</t>
  </si>
  <si>
    <t>就业</t>
  </si>
  <si>
    <t>帮扶车间（特色手工基地）建设</t>
  </si>
  <si>
    <t>技能培训</t>
  </si>
  <si>
    <t>以工代训</t>
  </si>
  <si>
    <t>创业</t>
  </si>
  <si>
    <t>创业培训</t>
  </si>
  <si>
    <t>创业奖补</t>
  </si>
  <si>
    <t>乡村工匠</t>
  </si>
  <si>
    <t>乡村工匠培育培训</t>
  </si>
  <si>
    <t>乡村工匠大师工作室</t>
  </si>
  <si>
    <t>乡村工匠传习所</t>
  </si>
  <si>
    <t>公益性岗位</t>
  </si>
  <si>
    <t>乡村建设行动</t>
  </si>
  <si>
    <t>农村基础设施
（含产业配套基础设施）</t>
  </si>
  <si>
    <t>村庄规划编制（含修编）</t>
  </si>
  <si>
    <t>农村道路建设（通村路、通户路、小型桥梁等）</t>
  </si>
  <si>
    <t>产业路、资源路、旅游路建设</t>
  </si>
  <si>
    <t>农村供水保障设施建设</t>
  </si>
  <si>
    <t>农村电网建设（通生产、生活用电、提高综合电压和供电可靠性）</t>
  </si>
  <si>
    <t>数字乡村建设（信息通信基础设施建设、数字化、智能化建设等）</t>
  </si>
  <si>
    <t>农村清洁能源设施建设（燃气、户用光伏、风电、水电、农村生物质能源、北方地区清洁取暖等）</t>
  </si>
  <si>
    <t>农业农村基础设施中长期贷款贴息</t>
  </si>
  <si>
    <t>人居环境整治</t>
  </si>
  <si>
    <t>农村卫生厕所改造（户用、公共厕所）</t>
  </si>
  <si>
    <t>农村污水治理</t>
  </si>
  <si>
    <t>农村垃圾治理</t>
  </si>
  <si>
    <t>村容村貌提升</t>
  </si>
  <si>
    <t>农村公共服务</t>
  </si>
  <si>
    <t>学校建设或改造（含幼儿园）</t>
  </si>
  <si>
    <t>村卫生室标准化建设</t>
  </si>
  <si>
    <t>农村养老设施建设（养老院、幸福院、日间照料中心等）</t>
  </si>
  <si>
    <t>公共照明设施</t>
  </si>
  <si>
    <t>开展县乡村公共服务一体化示范创建</t>
  </si>
  <si>
    <t>其他（便民综合服务设施、文化活动广场、体育设施、村级客运站、农村公益性殡葬设施建设等）</t>
  </si>
  <si>
    <t>易地搬迁后扶</t>
  </si>
  <si>
    <t>公共服务岗位</t>
  </si>
  <si>
    <t>易地扶贫搬迁贷款债券贴息补助</t>
  </si>
  <si>
    <t>巩固三保障成果</t>
  </si>
  <si>
    <t>住房</t>
  </si>
  <si>
    <t>农村危房改造等农房改造</t>
  </si>
  <si>
    <t>教育</t>
  </si>
  <si>
    <t>享受“雨露计划”职业教育补助</t>
  </si>
  <si>
    <t>参与“学前学会普通话”行动</t>
  </si>
  <si>
    <t>其他教育类项目</t>
  </si>
  <si>
    <t>健康</t>
  </si>
  <si>
    <t>参加城乡居民基本医疗保险</t>
  </si>
  <si>
    <t>参加大病保险</t>
  </si>
  <si>
    <t>参加意外保险</t>
  </si>
  <si>
    <t>参加其他补充医疗保险</t>
  </si>
  <si>
    <t>接受医疗救助</t>
  </si>
  <si>
    <t>接受大病、慢性病(地方病)救治</t>
  </si>
  <si>
    <t>综合保障</t>
  </si>
  <si>
    <t>享受农村居民最低生活保障</t>
  </si>
  <si>
    <t>参加城乡居民基本养老保险</t>
  </si>
  <si>
    <t>享受特困人员救助供养</t>
  </si>
  <si>
    <t>接受留守关爱服务</t>
  </si>
  <si>
    <t>接受临时救助</t>
  </si>
  <si>
    <t>防贫保险（基金）</t>
  </si>
  <si>
    <t>乡村治理和精神文明建设</t>
  </si>
  <si>
    <t>乡村治理</t>
  </si>
  <si>
    <t>开展乡村治理示范创建</t>
  </si>
  <si>
    <t>推进“积分制”“清单式”等管理方式</t>
  </si>
  <si>
    <t>农村精神文明建设</t>
  </si>
  <si>
    <t>培养“四有”新时代农民</t>
  </si>
  <si>
    <t>移风易俗</t>
  </si>
  <si>
    <t>科技文化卫生“三下乡”</t>
  </si>
  <si>
    <r>
      <rPr>
        <sz val="12"/>
        <color theme="1"/>
        <rFont val="宋体"/>
        <family val="3"/>
        <charset val="134"/>
        <scheme val="minor"/>
      </rPr>
      <t>农村文化</t>
    </r>
    <r>
      <rPr>
        <sz val="12"/>
        <color rgb="FFFF0000"/>
        <rFont val="宋体"/>
        <family val="3"/>
        <charset val="134"/>
        <scheme val="minor"/>
      </rPr>
      <t>体育</t>
    </r>
    <r>
      <rPr>
        <sz val="12"/>
        <color theme="1"/>
        <rFont val="宋体"/>
        <family val="3"/>
        <charset val="134"/>
        <scheme val="minor"/>
      </rPr>
      <t>项目</t>
    </r>
  </si>
  <si>
    <t>项目管理费</t>
  </si>
  <si>
    <t>少数民族特色村寨建设项目</t>
  </si>
  <si>
    <t>困难群众饮用低氟茶</t>
  </si>
  <si>
    <t>……</t>
  </si>
  <si>
    <t>项目名称
（自定义名称）</t>
  </si>
  <si>
    <t>项目摘要
（建设内容及
规模）</t>
  </si>
  <si>
    <t>项目实施地点</t>
  </si>
  <si>
    <t>项目预投资（万元）</t>
  </si>
  <si>
    <t>是否易地搬迁后扶项目</t>
  </si>
  <si>
    <t>受益
户数</t>
  </si>
  <si>
    <t>受益
人数</t>
  </si>
  <si>
    <t>其中：扶持带动脱贫户户数</t>
  </si>
  <si>
    <t>扶持带动脱贫户人数</t>
  </si>
  <si>
    <t>绩效目标</t>
  </si>
  <si>
    <t>项目实施单位</t>
  </si>
  <si>
    <t>行业主管
部门</t>
  </si>
  <si>
    <t>镇/办</t>
  </si>
  <si>
    <t>村/社区</t>
  </si>
  <si>
    <t>大路沟便民服务中心</t>
  </si>
  <si>
    <t>寺台村</t>
  </si>
  <si>
    <t>否</t>
  </si>
  <si>
    <t>靖边县乡村振兴局</t>
  </si>
  <si>
    <t>入股60万元到中山涧镇集体经济联合总社“一镇一园”肉牛养殖项目</t>
  </si>
  <si>
    <t>中山涧镇</t>
  </si>
  <si>
    <t>中山涧村</t>
  </si>
  <si>
    <t>在村集体土地试种樱桃3000株；集体土地建设50亩拱棚，种植三膜西瓜。</t>
  </si>
  <si>
    <t>黄蒿界镇</t>
  </si>
  <si>
    <t>大界村</t>
  </si>
  <si>
    <t>发展庭院经济70户、其中方渠小组40户（蔬菜园、果园等）。</t>
  </si>
  <si>
    <t>养殖大户购置饲草机械（压料机、饲草搅拌机）40台。</t>
  </si>
  <si>
    <t>龙洲镇</t>
  </si>
  <si>
    <t>龙二村</t>
  </si>
  <si>
    <t>2024年王渠则镇代黄口村养殖发展</t>
  </si>
  <si>
    <t>王渠则镇</t>
  </si>
  <si>
    <t>代黄口村</t>
  </si>
  <si>
    <t>2024年杨桥畔镇九里滩村屋顶光伏项目</t>
  </si>
  <si>
    <t>杨桥畔镇</t>
  </si>
  <si>
    <t>九里滩村</t>
  </si>
  <si>
    <t>镇靖镇</t>
  </si>
  <si>
    <t>伙场坬村</t>
  </si>
  <si>
    <t>红墩界</t>
  </si>
  <si>
    <t>尔德井</t>
  </si>
  <si>
    <t>2024年度红墩界镇席季滩圈舍、草棚建设项目</t>
  </si>
  <si>
    <t>羊圈30，草棚30个</t>
  </si>
  <si>
    <t>席季滩</t>
  </si>
  <si>
    <t>小河镇</t>
  </si>
  <si>
    <t>巨浪村</t>
  </si>
  <si>
    <t>2024年小河镇巨浪村2024年壮大村集体经济项目</t>
  </si>
  <si>
    <t>扩大养殖西蒙塔尔肉牛40头，新建污水处理池50立方米，粪污处理场地300平方米。</t>
  </si>
  <si>
    <t>购置肉牛30头，具体模式：经集体商议先确定有养牛条件成熟的农户，采用“党支部+合作社+农户”模式经营。</t>
  </si>
  <si>
    <t>三岔渠便民服务中心</t>
  </si>
  <si>
    <t>羊羔山村</t>
  </si>
  <si>
    <t>白城则</t>
  </si>
  <si>
    <t>2024年东坑镇陆家山村葡萄园产业路项目</t>
  </si>
  <si>
    <t>东坑镇</t>
  </si>
  <si>
    <t>陆家山村</t>
  </si>
  <si>
    <t>2024年大路沟便民服务中心一镇一园项目</t>
  </si>
  <si>
    <t>在黄蒿地台村、寺台村种植山楂160亩；安装雨水集聚深层入渗系统；修建拦水坝1座；200立方米蓄水池1座；水泵1台；水泵配套钢管0.5千米；蓄水池上水管1.83千米；灌溉管网5千米；栗子种植50亩。</t>
  </si>
  <si>
    <t>黄蒿地台村、寺台村</t>
  </si>
  <si>
    <t>2024年红墩界镇一镇一园项目</t>
  </si>
  <si>
    <t>红墩界镇</t>
  </si>
  <si>
    <t>2024年黄蒿界镇一镇一园产业发展项目</t>
  </si>
  <si>
    <t>马季沟村</t>
  </si>
  <si>
    <t>2024年畔沟便民服务中心一镇一园产业发展项目</t>
  </si>
  <si>
    <t>畔沟便民服务中心</t>
  </si>
  <si>
    <t>畔沟一村
畔沟二村
畔沟三村</t>
  </si>
  <si>
    <t>2024年天赐湾镇一镇一园产业发展项目</t>
  </si>
  <si>
    <t>与鼎宏绒业合作实施羊绒分梳加工产业，项目计划总投资1200万元，其中财政资金400万元，鼎宏绒业筹资金800万元，计划新建厂房4000平方米，购置羊绒分梳机50台</t>
  </si>
  <si>
    <t>天赐湾镇</t>
  </si>
  <si>
    <t>银湾村</t>
  </si>
  <si>
    <t>2024年小河镇一镇一园产业发展项目</t>
  </si>
  <si>
    <t>2024年杨米涧镇一镇一园产业发展项目</t>
  </si>
  <si>
    <t>杨米涧镇</t>
  </si>
  <si>
    <t>2024年五里湾便民服务中心一镇一园产业发展项目</t>
  </si>
  <si>
    <t>靖边县五里湾阜农肉驴养殖基地项目，建设肉驴养殖基地3个（建设50头规模驴舍3个、草库3个），农户5—10头驴舍60个，示范养殖肉驴1000头。</t>
  </si>
  <si>
    <t>五里湾便民服务中心</t>
  </si>
  <si>
    <t>四咀村、刘阳村、小张渠、边畔村、五里湾、王克浪沟</t>
  </si>
  <si>
    <t>2024年王渠则镇一镇一园产业发展项目</t>
  </si>
  <si>
    <t>新建联栋拱棚2座、大跨度拱棚1座，平整土地40亩，铺设灌溉管网400米，建设集雨窖1座，架设电路1000米。</t>
  </si>
  <si>
    <t>闫米洼村</t>
  </si>
  <si>
    <t>2024年高家沟便民服务中心一镇一园产业发展项目</t>
  </si>
  <si>
    <t>高家沟便民服务中心</t>
  </si>
  <si>
    <t>2024年新桥农场玉米烘干加工仓储物流项目</t>
  </si>
  <si>
    <t>新桥农场</t>
  </si>
  <si>
    <t>农业园区管委会</t>
  </si>
  <si>
    <t>2024年到户产业项目</t>
  </si>
  <si>
    <t>靖边县</t>
  </si>
  <si>
    <t>韩伙场村</t>
  </si>
  <si>
    <t>2024年东坑镇新建村漫灌改滴灌项目</t>
  </si>
  <si>
    <t>计划实施2100亩，新建井台和施肥过滤器底座，配备首部1个，铺设地下管网约20000米。</t>
  </si>
  <si>
    <t>2024年东坑镇东胜村漫灌改滴灌项目</t>
  </si>
  <si>
    <t>计划实施2750亩，新建井台和施肥过滤器底座，配备首部1个，铺设地下管网约27000米。</t>
  </si>
  <si>
    <t>东胜村</t>
  </si>
  <si>
    <t>2024年东坑镇四十里铺村漫灌改滴灌项目</t>
  </si>
  <si>
    <t>计划实施500亩，新建井台和施肥过滤器底座，配备首部1个，铺设地下管网约5000米。</t>
  </si>
  <si>
    <t>四十里铺村</t>
  </si>
  <si>
    <t>2024年东坑镇沙渠村漫灌改滴灌项目</t>
  </si>
  <si>
    <t>计划实施4200亩，新建井台和施肥过滤器底座，配备首部1个，铺设地下管网约40000米。</t>
  </si>
  <si>
    <t>沙渠村</t>
  </si>
  <si>
    <t>2024年东坑镇毛窑村村漫灌改滴灌项目</t>
  </si>
  <si>
    <t>计划实施1950亩，新建井台和施肥过滤器底座，配备首部1个，铺设地下管网约15000米。</t>
  </si>
  <si>
    <t>毛窑村</t>
  </si>
  <si>
    <t>2024年龙洲镇龙二村漫灌改滴灌项目</t>
  </si>
  <si>
    <t>计划实施10000亩，新建井台和施肥过滤器底座，配备首部1个，铺设地下管网约98000米。</t>
  </si>
  <si>
    <t>2024年杨桥畔镇杨二村漫灌改滴灌项目</t>
  </si>
  <si>
    <t>计划实施2500亩，新建井台和施肥过滤器底座，配备首部1个，铺设地下管网约24000米。</t>
  </si>
  <si>
    <t>杨二村</t>
  </si>
  <si>
    <t>2024年杨桥畔镇九里滩村漫灌改滴灌工程</t>
  </si>
  <si>
    <t>计划实施3000亩，新建井台和施肥过滤器底座，配备首部1个，铺设地下管网约30000米。</t>
  </si>
  <si>
    <t>2024年张家畔街道林家湾村漫灌改滴灌项目</t>
  </si>
  <si>
    <t>计划实施2900亩，新建井台和施肥过滤器底座，配备首部1个，铺设地下管网约30000米。</t>
  </si>
  <si>
    <t>张家畔街道</t>
  </si>
  <si>
    <t>林家湾村</t>
  </si>
  <si>
    <t>2024年张家畔街道张伙场村漫灌改滴灌项目</t>
  </si>
  <si>
    <t>计划实施1500亩，新建井台和施肥过滤器底座，配备首部1个，铺设地下管网约15000米。</t>
  </si>
  <si>
    <t>张伙场村</t>
  </si>
  <si>
    <t>2024年红墩界镇圪洞村喷灌改滴灌项目</t>
  </si>
  <si>
    <t>计划实施1200亩，新建井台和施肥过滤器底座，配备首部1个，铺设地下管网约10000米。</t>
  </si>
  <si>
    <t>圪洞河</t>
  </si>
  <si>
    <t>2024年红墩界镇王家坬村喷灌改滴灌项目</t>
  </si>
  <si>
    <t>计划实施1600亩，新建井台和施肥过滤器底座，配备首部1个，铺设地下管网约16000米。</t>
  </si>
  <si>
    <t>王家坬</t>
  </si>
  <si>
    <t>2024年宁条梁镇黄蒿塘村喷灌改滴灌项目</t>
  </si>
  <si>
    <t>计划实施1000亩，新建井台和施肥过滤器底座，配备首部1个，铺设地下管网约10000米。</t>
  </si>
  <si>
    <t>宁条梁镇</t>
  </si>
  <si>
    <t>黄蒿塘村</t>
  </si>
  <si>
    <t>2024年黄蒿界镇马季沟村喷灌改滴灌项目</t>
  </si>
  <si>
    <t>计划实施1200亩，新建井台和施肥过滤器底座，配备首部1个，铺设地下管网约12000米。</t>
  </si>
  <si>
    <t>李家城则村</t>
  </si>
  <si>
    <t>2024年三岔渠便民服务中心车路壕村四位一体项目</t>
  </si>
  <si>
    <t>计划实施1000亩，蓄水池1座，遮阳系统1个，灌溉首部工程1套，光伏水泵及配套1套，地下管网10000米.</t>
  </si>
  <si>
    <t>车路壕村</t>
  </si>
  <si>
    <t>2024年天赐湾便民服务中心城河村旱作节水四位一体集雨补灌项目</t>
  </si>
  <si>
    <t>计划实施370亩，库坝取水悬挑式泵站1座，蓄水池1座，遮阳系统1个，灌溉首部工程1套，光伏水泵及配套1套，地下管网3700米。</t>
  </si>
  <si>
    <t>天赐湾便民服务中心</t>
  </si>
  <si>
    <t>城河村</t>
  </si>
  <si>
    <t>沙沟村</t>
  </si>
  <si>
    <t>2024年镇靖镇镇靖村四位一体项目</t>
  </si>
  <si>
    <t>计划实施600亩，库坝取水悬挑式泵站1座，蓄水池1座，遮阳系统1个，灌溉首部工程1套，光伏水泵及配套1套，地下管网6000米.</t>
  </si>
  <si>
    <t>镇靖村</t>
  </si>
  <si>
    <t>2024年镇靖镇伙场坬四位一体项目</t>
  </si>
  <si>
    <t>计划实施500亩，库坝取水悬挑式泵站1座，蓄水池1座，遮阳系统1个，灌溉首部工程1套，光伏水泵及配套1套，地下管网5000米.</t>
  </si>
  <si>
    <t>2024年天赐湾镇李家城则村四位一体项目</t>
  </si>
  <si>
    <t>计划实施400亩，库坝取水悬挑式泵站1座，蓄水池1座，遮阳系统1个，灌溉首部工程1套，光伏水泵及配套1套，地下管网4000米。</t>
  </si>
  <si>
    <t>水路畔便民服务中心</t>
  </si>
  <si>
    <t>2024年龙洲镇坪庄村四位一体项目</t>
  </si>
  <si>
    <t>计划实施800亩，库坝取水悬挑式泵站1座，蓄水池1座，遮阳系统1个，灌溉首部工程1套，光伏水泵及配套1套，地下管网8000米.</t>
  </si>
  <si>
    <t>坪庄村</t>
  </si>
  <si>
    <t>2024年天赐湾镇李家城则村软体集雨窖项目</t>
  </si>
  <si>
    <t>计划实施350亩，软体水窖1座，地下管网3500米.</t>
  </si>
  <si>
    <t>通过实施该项目达到提高土地和雨水利用率为目标，解决52户农民撂荒地未耕种现状，直接提高农民收益，调动全村村民种植积极性，帮助6户脱贫户增产增收。</t>
  </si>
  <si>
    <t>李家峁村</t>
  </si>
  <si>
    <t>大滩村</t>
  </si>
  <si>
    <t>峁涧村</t>
  </si>
  <si>
    <t>乔沟湾村</t>
  </si>
  <si>
    <t>红石湾村</t>
  </si>
  <si>
    <t>兴和村</t>
  </si>
  <si>
    <t>镇罗堡</t>
  </si>
  <si>
    <t>王渠则村</t>
  </si>
  <si>
    <t>蔡家峁村</t>
  </si>
  <si>
    <t>席麻湾镇</t>
  </si>
  <si>
    <t>东坑村</t>
  </si>
  <si>
    <t>海则滩镇</t>
  </si>
  <si>
    <t>五道沟村</t>
  </si>
  <si>
    <t>王梁</t>
  </si>
  <si>
    <t>青阳岔镇</t>
  </si>
  <si>
    <t>周河镇</t>
  </si>
  <si>
    <t>2024年宁条梁镇柳一村集体经济冷库建设项目</t>
  </si>
  <si>
    <t>柳一村</t>
  </si>
  <si>
    <t>2024年小河镇红石湾村特色农产品加工项目</t>
  </si>
  <si>
    <t>2024年宁条梁镇庙畔村集体经济冷库项目</t>
  </si>
  <si>
    <t>水泥硬化冷库场地3000平方米</t>
  </si>
  <si>
    <t>庙畔村</t>
  </si>
  <si>
    <t>2024年青阳岔镇一镇一园产业发展项目</t>
  </si>
  <si>
    <t>建设400吨冷库一处，400平米的场地</t>
  </si>
  <si>
    <t>龙腰镇村</t>
  </si>
  <si>
    <t>2024年宁条梁镇西园则村一镇一园产业发展项目</t>
  </si>
  <si>
    <t>西园则村</t>
  </si>
  <si>
    <t>2024年杨桥畔镇一镇一园产业发展项目</t>
  </si>
  <si>
    <t>新建农产品仓储库3000平方米，农产品转运库3000平方米，管理用房700平方米。</t>
  </si>
  <si>
    <t>阳周村</t>
  </si>
  <si>
    <t>2024年大路沟便民服务中心寺台村山楂基地拦水坝、蓄水池等配套项目</t>
  </si>
  <si>
    <t>拦水坝2座；200立方米蓄水池3座；水泵3台；水泵配套钢管1.5千米；水泵配套电缆1.4千米；蓄水池上水管5.5千米；冷库1座（围墙、大门、磅秤等）；变压器1台及配套高压线；灌溉管网15千米；基地围网15千米</t>
  </si>
  <si>
    <t>红柳沟村</t>
  </si>
  <si>
    <t>2024年镇靖镇伙场坬村高抽站建设</t>
  </si>
  <si>
    <t>庙湾村</t>
  </si>
  <si>
    <t>安装100kvA变压5台，高压2km。</t>
  </si>
  <si>
    <t>2024年王渠则村集体经济冷库供水配套项目</t>
  </si>
  <si>
    <t>陈家砭村</t>
  </si>
  <si>
    <t>2024年青阳岔镇陈家砭村农网改造项目</t>
  </si>
  <si>
    <t>农网改造入户三相四线10公里，新增80变压器6台，更换5台。</t>
  </si>
  <si>
    <t>2023年靖边县小额信贷贴息贷款</t>
  </si>
  <si>
    <t>全县</t>
  </si>
  <si>
    <t>全县44个扶贫互助协会中200户脱贫户和监测户借款贴补利息</t>
  </si>
  <si>
    <t>涉及14个乡镇</t>
  </si>
  <si>
    <t>涉及44个协会</t>
  </si>
  <si>
    <t>解决200户脱贫户的发展产业短缺资金问题，预计户均增收200元。</t>
  </si>
  <si>
    <t>2023年靖边县乡村振兴局致富带头人培训</t>
  </si>
  <si>
    <t>致富带头人培训210人次（70个脱贫村每村3人）</t>
  </si>
  <si>
    <t>带动630户农户提升致富能力，发展产业致富，户均增收200元。</t>
  </si>
  <si>
    <t>2024年靖边县外出务工补助项目</t>
  </si>
  <si>
    <t>交通费补贴（预计受益脱贫户250人）</t>
  </si>
  <si>
    <t>通过补贴，增加外出务工积极性，预计每人每年增收1.6万元以上。</t>
  </si>
  <si>
    <t>人社局</t>
  </si>
  <si>
    <t>2024年靖边县技能培训项目</t>
  </si>
  <si>
    <t>技能培训（预计受益脱贫户200人）</t>
  </si>
  <si>
    <t>通过技能培训，提升就业能力，预计每人平均月增收800-1000元。</t>
  </si>
  <si>
    <t>东坪村</t>
  </si>
  <si>
    <t>2024年周河镇东坪村道路硬化项目</t>
  </si>
  <si>
    <t>2024年杨桥畔镇阳周村道路硬化</t>
  </si>
  <si>
    <t>道路硬化6公里，宽4米，厚0.12米</t>
  </si>
  <si>
    <t>大岔村</t>
  </si>
  <si>
    <t>2024年镇靖镇大岔村道路硬化项目</t>
  </si>
  <si>
    <t>2024年三岔渠便民服务中心车路壕村基础设施道路建设</t>
  </si>
  <si>
    <t>砖扎硬化道路2公里，宽4米，厚0.12米</t>
  </si>
  <si>
    <t>硬化村组道路3公里，宽4米，厚0.12米</t>
  </si>
  <si>
    <t>2024年宁条梁镇柳一村村小组道路硬化项目</t>
  </si>
  <si>
    <t>2024年小河镇红石湾农网电路改造项目</t>
  </si>
  <si>
    <t>在红石湾村红石湾组、北山梁组进行农网电路改造6公里，更换变压器5台，高压线4公里</t>
  </si>
  <si>
    <t>2025年王渠则镇代黄口村道路硬化</t>
  </si>
  <si>
    <t>2024年周河镇红柳沟村野岔组至杜庄组道路硬化项目</t>
  </si>
  <si>
    <t>2024年龙洲镇甘沟村山楂产业项目</t>
  </si>
  <si>
    <t>260亩山楂园水利配套及围网建设</t>
  </si>
  <si>
    <t>2024年杨米涧镇镇罗堡村产业道路项目</t>
  </si>
  <si>
    <t>杨米涧</t>
  </si>
  <si>
    <t>2024年小河镇沙沟村道路硬化项目</t>
  </si>
  <si>
    <t>柳树湾村</t>
  </si>
  <si>
    <t>2024年海则滩镇柳树湾村道路硬化项目</t>
  </si>
  <si>
    <t>2024年海则滩镇大石砭村道路硬化项目</t>
  </si>
  <si>
    <t>大石砭村</t>
  </si>
  <si>
    <t>2024年三岔渠便民服务中心羊羔山村道路建设项目</t>
  </si>
  <si>
    <t>2024年宁条梁镇大滩村小杂粮基地道路硬化项目</t>
  </si>
  <si>
    <t>砖砸硬化通往小杂粮基地，长2400米，宽4米，厚0.12米</t>
  </si>
  <si>
    <t>2024年东坑镇东坑村道路硬化项目</t>
  </si>
  <si>
    <t>砖扎硬化生产道路4公里，宽4米，厚0.12米</t>
  </si>
  <si>
    <t>2024年杨米涧镇王梁村产业发展基础设施项目</t>
  </si>
  <si>
    <t>在吴涧塘苹果基地硬化道路2公里，路面宽4米，厚0.12米，边沟700米。</t>
  </si>
  <si>
    <t>2024年红墩界镇白城则村小型公益类硬化道路项目</t>
  </si>
  <si>
    <t>硬化道路8500m，宽4米，厚0.12米</t>
  </si>
  <si>
    <t>2024年五里湾便民服务中心四咀村道路硬化工程</t>
  </si>
  <si>
    <t>砖扎道路2公里，宽4米，厚0.12米</t>
  </si>
  <si>
    <t>五里湾</t>
  </si>
  <si>
    <t>四咀</t>
  </si>
  <si>
    <t>2024年王渠则镇蔡家峁村安装变压器5台</t>
  </si>
  <si>
    <t>通过村庄规划编制，合理慕华布局，完成56个村的规划任务，受益对象满意度大于90%</t>
  </si>
  <si>
    <t>自然资源规划局</t>
  </si>
  <si>
    <t>2024年乡镇管网维修改造工程</t>
  </si>
  <si>
    <t>维修改造16镇、1个街道办、1个农场、8个便民服务中心网管</t>
  </si>
  <si>
    <t>行政村</t>
  </si>
  <si>
    <t>2024年集中连片场窖供水工程</t>
  </si>
  <si>
    <t>集雨场10处8000㎡、水窑窖100m³10处</t>
  </si>
  <si>
    <t>2024年分散场窖供水工程</t>
  </si>
  <si>
    <t>2024年中山涧镇李家峁村供水工程</t>
  </si>
  <si>
    <t>450米水源井1眼、200QJ20-243水泵1台、配电房1间、低压线150米、输水管网200米及配套设施</t>
  </si>
  <si>
    <t>2024年宁条梁镇柳一村供水工程</t>
  </si>
  <si>
    <t>修15米50吨水塔1座、管网6公里及配套设施；钟园则村小组重建水塔30方；东园则村小组改造水塔1座；</t>
  </si>
  <si>
    <t>2024年王渠则镇蔡家峁村供水工程</t>
  </si>
  <si>
    <t>新打水源井1眼、上下水管600米及配套</t>
  </si>
  <si>
    <t>张家畔街道办</t>
  </si>
  <si>
    <t>2024年海则滩镇大石砭村供水工程</t>
  </si>
  <si>
    <t>水原井3眼，水塔3座、配电房3间、院墙3处、井坑3个，管网9000米及配套</t>
  </si>
  <si>
    <t>2024年海则滩镇马连坑村供水工程</t>
  </si>
  <si>
    <t>水原井1眼，水塔1座、配电房1间、院墙1处、井坑1个，管网3000米及配套</t>
  </si>
  <si>
    <t>马连坑村</t>
  </si>
  <si>
    <t>2024年红墩界镇席季滩村供水工程</t>
  </si>
  <si>
    <t>蓄水池1座，管网2000米及配套工程</t>
  </si>
  <si>
    <t>席季滩村</t>
  </si>
  <si>
    <t>2024年黄蒿界镇马季沟村供水工程</t>
  </si>
  <si>
    <t>水源井1眼、水塔1座，配电房、井坑、院墙、管网12公里及配套</t>
  </si>
  <si>
    <t>2024年杨桥畔镇阳周村供水工程</t>
  </si>
  <si>
    <t>管网铺设10公里，维修水厂1处，闸阀井204个，及配套工程</t>
  </si>
  <si>
    <t>2024年小河镇沙沟村供水工程</t>
  </si>
  <si>
    <t>在沙沟组打人饮井1眼，配套设施及管网300米、蓄水池1座、配电房1间</t>
  </si>
  <si>
    <t>2024年龙洲镇坪庄村供水工程</t>
  </si>
  <si>
    <t>30吨水塔1座，配电房2间，院墙16*17米，井坑1个，管网2500米及配套设施</t>
  </si>
  <si>
    <t>2024年天赐湾镇银湾村供水工程</t>
  </si>
  <si>
    <t>2024年天赐湾镇峁涧村供水工程</t>
  </si>
  <si>
    <t>天赐湾村</t>
  </si>
  <si>
    <t>2024年周河镇东坪村供水工程</t>
  </si>
  <si>
    <t>95米浅水井20眼</t>
  </si>
  <si>
    <t>2024年周河镇饮马坡供水工程</t>
  </si>
  <si>
    <t>闫王砭井台小组打浅水井5眼</t>
  </si>
  <si>
    <t>饮马坡</t>
  </si>
  <si>
    <t>2024年周河镇巡检司村供水工程</t>
  </si>
  <si>
    <t>30m³蓄水池1座、管网2km、井坑1个、低压线100米</t>
  </si>
  <si>
    <t>巡检司村</t>
  </si>
  <si>
    <t>2024年五里湾便民服务中心刘阳村供水工程</t>
  </si>
  <si>
    <t>在刘阳村附近打深井一眼</t>
  </si>
  <si>
    <t>刘阳村</t>
  </si>
  <si>
    <t>新城便民服务中心</t>
  </si>
  <si>
    <t>2024年新城便民服务中心新城村供水工程</t>
  </si>
  <si>
    <t>新城村</t>
  </si>
  <si>
    <t>2024年新城便民服务中心张兴庄村供水工程</t>
  </si>
  <si>
    <t>为张兴庄村各小组常住户无水窑的住户新建水窑30个。</t>
  </si>
  <si>
    <t>张兴庄村</t>
  </si>
  <si>
    <t>2024年新城便民服务中心韩家沟村供水工程</t>
  </si>
  <si>
    <t>高梁组、高家沟组人饮井维修</t>
  </si>
  <si>
    <t>韩家沟村</t>
  </si>
  <si>
    <t>2024年杨米涧镇韩伙场村供水工程</t>
  </si>
  <si>
    <t>在墩湾、韩伙场两村小组各打深井一眼及配套50A变压器2台，高压线400米，管网2200米。对金盆湾、西坑2300米管网进行改造</t>
  </si>
  <si>
    <t>2024年大路沟便民服务中心大路沟村供水工程</t>
  </si>
  <si>
    <t>水源井维修、水泵更换</t>
  </si>
  <si>
    <t>大路沟</t>
  </si>
  <si>
    <t>2024年靖边县安全饮水水质检测</t>
  </si>
  <si>
    <t>2023年靖边县安全饮水水质检测</t>
  </si>
  <si>
    <t>确保受益群众满意度100%</t>
  </si>
  <si>
    <t>卫健局</t>
  </si>
  <si>
    <t>2024年三岔渠便民服务中心车路壕村产业发展庭院经济项目</t>
  </si>
  <si>
    <t>方渠小组40户农户庭院美化、亮化（小型太阳能路灯）</t>
  </si>
  <si>
    <t>各村组</t>
  </si>
  <si>
    <t>五台村</t>
  </si>
  <si>
    <t>乡村规划发展指导中心</t>
  </si>
  <si>
    <t>易地搬迁贷款债券贴息补助</t>
  </si>
  <si>
    <t>2024年易地移民搬迁贷款利息项目</t>
  </si>
  <si>
    <t>易地扶贫搬迁贷款债权贴息补助</t>
  </si>
  <si>
    <t>按上级要求保障2024年度贷款利息按时归还</t>
  </si>
  <si>
    <t>东新社区</t>
  </si>
  <si>
    <t>创业路社区</t>
  </si>
  <si>
    <t>2024年靖边县雨露计划项目</t>
  </si>
  <si>
    <t>“雨露计划”（预计受益脱贫户300人）</t>
  </si>
  <si>
    <t>通过补贴，减轻脱贫户经济支出，增加家庭总收入。</t>
  </si>
  <si>
    <t>2023年靖边县项目管理费</t>
  </si>
  <si>
    <t>靖边县项目管理费</t>
  </si>
  <si>
    <t>合理管理项目，项目验收合格率98%。</t>
  </si>
  <si>
    <t>农村公共服务</t>
    <phoneticPr fontId="16" type="noConversion"/>
  </si>
  <si>
    <t>公共照明设施</t>
    <phoneticPr fontId="16" type="noConversion"/>
  </si>
  <si>
    <t>乡村建设行动</t>
    <phoneticPr fontId="16" type="noConversion"/>
  </si>
  <si>
    <t>产业路、资源路、旅游路建设</t>
    <phoneticPr fontId="16" type="noConversion"/>
  </si>
  <si>
    <t>配套设施项目</t>
    <phoneticPr fontId="16" type="noConversion"/>
  </si>
  <si>
    <t>小型农田水利设施建设</t>
    <phoneticPr fontId="16" type="noConversion"/>
  </si>
  <si>
    <t>加工流通项目</t>
    <phoneticPr fontId="16" type="noConversion"/>
  </si>
  <si>
    <t>2024年周河镇东坪村高抽站项目二期管网铺设</t>
  </si>
  <si>
    <t>农村基础设施
（含产业配套基础设施）</t>
    <phoneticPr fontId="16" type="noConversion"/>
  </si>
  <si>
    <t>产业发展</t>
    <phoneticPr fontId="16" type="noConversion"/>
  </si>
  <si>
    <t>生产项目</t>
    <phoneticPr fontId="16" type="noConversion"/>
  </si>
  <si>
    <t>水产养殖业发展</t>
    <phoneticPr fontId="16" type="noConversion"/>
  </si>
  <si>
    <t>林草基地建设</t>
    <phoneticPr fontId="16" type="noConversion"/>
  </si>
  <si>
    <t>巩固提升并改善5000户18000人的饮水安全问题、村集体资产，资产归属村集体，由村集体进行管理</t>
  </si>
  <si>
    <t>巩固提升并改善1000户3000人的饮水安全问题、村集体资产，资产归属村集体，由村集体进行管理</t>
  </si>
  <si>
    <t>集雨场314处、水窑窖314眼</t>
  </si>
  <si>
    <t>巩固提升并改善314户950人的饮水安全问题、资产建成归个户所有</t>
  </si>
  <si>
    <t>巩固提升并改善200户600人的饮水安全问题、村集体资产，资产归属村集体，由村集体进行管理</t>
  </si>
  <si>
    <t>2024年中山涧镇中山涧村供水工程</t>
  </si>
  <si>
    <t>打人饮深井1眼及配套，修建50方污水池1座，改造集镇自来水管网：铺设PE管网3公里，安装自来水电子水表230块。</t>
  </si>
  <si>
    <t>巩固提升并改善230户1050人的饮水安全问题、村集体资产，资产归属村集体，由村集体进行管理</t>
  </si>
  <si>
    <t>巩固提升并改善160户480人的饮水安全问题、村集体资产，资产归属村集体，由村集体进行管理</t>
  </si>
  <si>
    <t>2024年宁条梁镇宁条梁镇供水工程</t>
  </si>
  <si>
    <t>集中供水处设备更新更换，场地翻新</t>
  </si>
  <si>
    <t>巩固提升并改善3460户8000人的饮水安全问题、村集体资产，资产归属村集体，由村集体进行管理</t>
  </si>
  <si>
    <t>2024年王渠则镇闫米洼村供水工程</t>
  </si>
  <si>
    <t>水源井1眼、水泵1台及配套实施</t>
  </si>
  <si>
    <t>巩固提升并改善300户780人的饮水安全问题、村集体资产，资产归属村集体，由村集体进行管理</t>
  </si>
  <si>
    <t>巩固提升并改善16户64人的饮水安全问题、村集体资产，资产归属村集体，由村集体进行管理</t>
  </si>
  <si>
    <t>2024年席麻湾镇羊圈湾村供水工程</t>
  </si>
  <si>
    <t>水源井1眼、50KVA变压器1台、水泵1台及配套实施</t>
  </si>
  <si>
    <t>羊圈湾村</t>
  </si>
  <si>
    <t>巩固提升并改善70户220人的饮水安全问题、村集体资产，资产归属村集体，由村集体进行管理</t>
  </si>
  <si>
    <t>巩固提升并改善45户216人的饮水安全问题、村集体资产，资产归属村集体，由村集体进行管理</t>
  </si>
  <si>
    <t>巩固提升并改善70户278人的饮水安全问题、村集体资产，资产归属村集体，由村集体进行管理</t>
  </si>
  <si>
    <t>巩固提升并改善30户112人的饮水安全问题、村集体资产，资产归属村集体，由村集体进行管理</t>
  </si>
  <si>
    <t>银湾村李家梁打550米水源井1眼，潜水泵台，井坑l个，低压线350米共27.59万元（全管井34.86）</t>
  </si>
  <si>
    <t>巩固提升并改善103户435人的饮水安全问题、村集体资产，资产归属村集体，由村集体进行管理</t>
  </si>
  <si>
    <t>峁涧村康台组打400米水源井1眼（全管井），井坑1个，潜水泵1台，低压线50米，上水管300米，配电房1间，加压泵1台</t>
  </si>
  <si>
    <t>巩固提升并改善186户675人的饮水安全问题、村集体资产，资产归属村集体，由村集体进行管理</t>
  </si>
  <si>
    <t>阳湾渠小组新建人饮井及电力配套设施、集中净水设备维修养护</t>
  </si>
  <si>
    <t>巩固提升并改善208户652人的饮水安全问题、村集体资产，资产归属村集体，由村集体进行管理</t>
  </si>
  <si>
    <t>巩固提升并改善120户219人的饮水安全问题、村集体资产，资产归属村集体，由村集体进行管理</t>
  </si>
  <si>
    <t>2024年应急保障维修养护工程</t>
  </si>
  <si>
    <t>保障全县水量、方便程度、水质等</t>
  </si>
  <si>
    <t>巩固提升并改善2200户8600人的饮水安全问题、村集体资产，资产归属村集体，由村集体进行管理</t>
  </si>
  <si>
    <t>巩固提升并改善40户168人的饮水安全问题、村集体资产，资产归属村集体，由村集体进行管理</t>
  </si>
  <si>
    <t>巩固提升并改善36户206人的饮水安全问题、村集体资产，资产归属村集体，由村集体进行管理</t>
  </si>
  <si>
    <t>巩固提升并改善20户67人的饮水安全问题、资产建成归个户所有</t>
  </si>
  <si>
    <t>巩固提升并改善6户20人的饮水安全问题、资产建成归个户所有</t>
  </si>
  <si>
    <t>巩固提升并改善18户70人的饮水安全问题、村集体资产，资产归属村集体，由村集体进行管理</t>
  </si>
  <si>
    <t>2024年五里湾便民服务中心边畔村供水工程</t>
  </si>
  <si>
    <t>浅层水源井1眼、蓄水池1座及配套设施</t>
  </si>
  <si>
    <t>边畔村</t>
  </si>
  <si>
    <t>巩固提升并改善20户60人的饮水安全问题、村集体资产，资产归属村集体，由村集体进行管理</t>
  </si>
  <si>
    <t>巩固提升并改善113户541人的饮水安全问题、村集体资产，资产归属村集体，由村集体进行管理</t>
  </si>
  <si>
    <t>巩固提升并改善54户150人的饮水安全问题、村集体资产，资产归属村集体，由村集体进行管理</t>
  </si>
  <si>
    <t>巩固提升并改善180户755人的饮水安全问题、村集体资产，资产归属村集体，由村集体进行管理</t>
  </si>
  <si>
    <t>巩固提升并改善318户1076人的饮水安全问题、村集体资产，资产归属村集体，由村集体进行管理</t>
  </si>
  <si>
    <t>巩固提升并改善30户84人的饮水安全问题、村集体资产，资产归属村集体，由村集体进行管理</t>
  </si>
  <si>
    <t>巩固提升并改善56户214人的饮水安全问题、村集体资产，资产归属村集体，由村集体进行管理</t>
  </si>
  <si>
    <t>是</t>
  </si>
  <si>
    <t>易地搬迁后扶</t>
    <phoneticPr fontId="16" type="noConversion"/>
  </si>
  <si>
    <t>“一站式”社区综合服务设施建设</t>
    <phoneticPr fontId="16" type="noConversion"/>
  </si>
  <si>
    <t>加工业</t>
    <phoneticPr fontId="16" type="noConversion"/>
  </si>
  <si>
    <t>种植业基地</t>
    <phoneticPr fontId="16" type="noConversion"/>
  </si>
  <si>
    <t>光伏电站建设</t>
    <phoneticPr fontId="16" type="noConversion"/>
  </si>
  <si>
    <t>2024年天赐湾镇乔沟湾村小型公益类基础设施项目</t>
  </si>
  <si>
    <t>铺设农田灌溉110管网6千米。</t>
  </si>
  <si>
    <t>建设200平米机械库1处</t>
  </si>
  <si>
    <t>建设320立方米青储池</t>
  </si>
  <si>
    <t>新建村</t>
  </si>
  <si>
    <t>通过发展山楂产业示范园，建设优势特色产业，带动142户农户增收致富，推进林果产业强村建设。项目建成后由黄蒿地台村和寺台村管理。</t>
  </si>
  <si>
    <t>靖边县农业农村局</t>
  </si>
  <si>
    <t>尔德井村</t>
  </si>
  <si>
    <t>通过发展白绒山羊优种繁育产业园项目，提升白绒山羊细绒品细羊子质量，壮大集体经济，引导带动116户农户发展白绒山羊产业，助推乡村振兴。资产归属镇集体，由镇集体进行管理。</t>
  </si>
  <si>
    <t>建设容量200kw光伏产业园，修建厂房及购置配套设施设备。</t>
  </si>
  <si>
    <t>通过光伏产业园，带动51户农户增收致富，助力乡村振兴。资产归属畔沟便民服务中心，由便民中心进行管理。</t>
  </si>
  <si>
    <t>通过建设羊绒毛加工产业园，发展设施加工产业，带动183户全镇群众共同致富。资产归属村集体，由村集体进行管理。</t>
  </si>
  <si>
    <t>新建山地苹果标准园260亩（整地、栽树、灌溉设施等）</t>
  </si>
  <si>
    <t>通过续建设施农业产业园项目，发展壮大村集体经济，引导带动410户农户调整产业结构，发展设施农业，起到致富引领作用。</t>
  </si>
  <si>
    <t>通过光伏产业园，带动205户群众增收致富，助力乡村振兴。资产归属高家沟便民服务中心，由便民中心进行管理。</t>
  </si>
  <si>
    <t>建设占地30亩，200T粮食烘干塔一座，建设300T烘前仓一栋，粮食库房2座，建设1套集装箱装卸平台，购置64米1套天输，3台输送机，铲车翻箱机。</t>
  </si>
  <si>
    <t>通过玉米烘干厂建设仓储物流基地，发展产业，延伸产业链，提高产品附加值，促进15户农户增收。资产归属新桥农场，由新桥农场进行管理。</t>
  </si>
  <si>
    <t>对全县有劳动能力、有意愿巩固产业发展成果的脱贫户、监测户采取先建后补，以奖代补的方式发展种植、养殖等产业项目，每户每年不超5000元的标准予以奖补。</t>
  </si>
  <si>
    <t>各乡镇</t>
  </si>
  <si>
    <t>通过发展老马鲜桃产业园续建项目，进行设施加工产业，带动301户全镇群众共同致富。</t>
  </si>
  <si>
    <t>新建滴灌生产厂一处：建设钢结构生产厂房900㎡，原料颗粒生产厂房600㎡，购置滴灌带生产设备及回收设备（内镶式贴片机、造粒机主机等），安装变压器一台、场地硬化1500㎡，建设大门、围墙等附属设施。</t>
  </si>
  <si>
    <t>2024年天赐湾便民服务中心天赐湾村新建公厕项目</t>
  </si>
  <si>
    <t>天赐湾镇新建卫生公厕厕1座</t>
  </si>
  <si>
    <t>通过新建公厕，美化环境改善人居环境，提高730户居民的生活质量水平。</t>
  </si>
  <si>
    <t>2024年王渠则镇集镇中心新建公厕项目</t>
  </si>
  <si>
    <t>王渠则镇新建卫生公厕厕2座</t>
  </si>
  <si>
    <t>王渠则镇集镇中心</t>
  </si>
  <si>
    <t>通过新建公厕，美化环境改善人居环境，提高1176户居民的生活质量水平。</t>
  </si>
  <si>
    <t>2024年张家畔镇瓦房村、新伙场村、张伙场村、双家湾村新建公厕项目</t>
  </si>
  <si>
    <t>瓦房村、新伙场村、张伙场村、双家湾村</t>
  </si>
  <si>
    <t>张家畔镇瓦房村、新伙场村、张伙场村、双家湾村新建公厕后美化环境改善人居环境，提高2680户居民的生活质量水平。</t>
  </si>
  <si>
    <t>新城便民服务中心村新建公厕项目</t>
  </si>
  <si>
    <t>新城便民服务中心新城村新建卫生公厕1座</t>
  </si>
  <si>
    <t>通过新建卫生公厕后美化环境改善人居环境，提高291户居民的生活质量水平</t>
  </si>
  <si>
    <t>2024年畔沟便民服务中心畔沟一村新建公厕项目</t>
  </si>
  <si>
    <t>畔沟便民服务中心新建公厕1座</t>
  </si>
  <si>
    <t>畔沟一村</t>
  </si>
  <si>
    <t>新建公厕后美化环境改善人居环境，提高115户居民的生活质量水平。</t>
  </si>
  <si>
    <t>2024年天赐湾镇李家诚则村、乔沟湾村、银湾村、天赐湾村新建公厕项目</t>
  </si>
  <si>
    <t>李家诚则村、乔沟湾村、银湾村、天赐湾村</t>
  </si>
  <si>
    <t>通过新建公厕，美化环境改善人居环境，提高375户居民的生活质量水平。</t>
  </si>
  <si>
    <t>2024年东坑镇集镇中心村新建公厕项目</t>
  </si>
  <si>
    <t>东坑镇集镇中心村新建公厕3座</t>
  </si>
  <si>
    <t>集镇中心村</t>
  </si>
  <si>
    <t>通过新建公厕，美化环境改善人居环境，提高610户居民的生活质量水平。</t>
  </si>
  <si>
    <t>2024年海则滩镇杨虎台村、刘树湾村、大石砭村新建公厕项目</t>
  </si>
  <si>
    <t>海则滩镇新建公厕3座</t>
  </si>
  <si>
    <t>杨虎台村、柳树湾村、杨虎台村、柳树湾村、大石砭村</t>
  </si>
  <si>
    <t>通过新建公厕，美化环境改善人居环境，提高233户居民的生活质量水平。</t>
  </si>
  <si>
    <t>2024年红墩界镇白城则村、长胜村、尔德井村新建公厕项目</t>
  </si>
  <si>
    <t>红墩界镇新建公3厕座</t>
  </si>
  <si>
    <t>白城则村、长胜村、尔德井村</t>
  </si>
  <si>
    <t>通过新建公厕，美化环境改善人居环境，提高270户居民的生活质量水平。</t>
  </si>
  <si>
    <t>2024年青阳岔镇龙腰镇村、阳坪村新建公厕项目</t>
  </si>
  <si>
    <t>龙腰镇村、阳坪村</t>
  </si>
  <si>
    <t>通过新建公厕，美化环境改善人居环境，提高335户居民的生活质量水平。</t>
  </si>
  <si>
    <t>2024年黄蒿界镇、卫生院、五合村、大界村、庙湾村新建公厕项目</t>
  </si>
  <si>
    <t>黄蒿界镇、卫生院、五合村、大界村、庙湾村</t>
  </si>
  <si>
    <t>通过新建公厕，美化环境改善人居环境，提高210户居民的生活质量水平。</t>
  </si>
  <si>
    <t>2024年镇靖镇狼卧沟村、阳洼村、镇靖村新建公厕项目</t>
  </si>
  <si>
    <t>镇靖镇新建公3厕座</t>
  </si>
  <si>
    <t>狼卧沟村、阳洼村、镇靖村</t>
  </si>
  <si>
    <t>通过新建公厕，美化环境改善人居环境，提高384户居民的生活质量水平。</t>
  </si>
  <si>
    <t>2024年杨桥畔镇人居环境整治项目</t>
  </si>
  <si>
    <t>杨桥畔镇清扫清运生活垃圾</t>
  </si>
  <si>
    <t>清扫清运生活垃圾后提高农村人居环境水平，改善群众居住条件，提升1658户农户满意度。</t>
  </si>
  <si>
    <t>2024年黄蒿界镇人居环境整治项目</t>
  </si>
  <si>
    <t>黄蒿界镇清扫清运生活垃圾</t>
  </si>
  <si>
    <t>清扫清运生活垃圾后提高农村人居环境水平，改善群众居住条件，提升1240户农户满意度。</t>
  </si>
  <si>
    <t>2024年杨米涧镇人居环境整治项目</t>
  </si>
  <si>
    <t>杨米涧镇清扫清运生活垃圾</t>
  </si>
  <si>
    <t>清扫清运生活垃圾后提高农村人居环境水平，改善群众居住条件，提升1580户农户满意度。</t>
  </si>
  <si>
    <t>2024年天赐湾镇人居环境整治项目</t>
  </si>
  <si>
    <t>天赐湾镇清扫清运生活垃圾</t>
  </si>
  <si>
    <t>清扫清运生活垃圾后提高农村人居环境水平，改善群众居住条件，提升787户农户满意度。</t>
  </si>
  <si>
    <t>2024年龙洲镇人居环境整治项目</t>
  </si>
  <si>
    <t>龙洲镇清扫清运生活垃圾</t>
  </si>
  <si>
    <t>清扫清运生活垃圾后提高农村人居环境水平，改善群众居住条件，提升1479户群众满意度。</t>
  </si>
  <si>
    <t>2024年东坑镇人居环境整治项目</t>
  </si>
  <si>
    <t>东坑镇清扫清运生活垃圾</t>
  </si>
  <si>
    <t>清扫清运生活垃圾后提高农村人居环境水平，改善群众居住条件，提升14691户群众满意度。</t>
  </si>
  <si>
    <t>2024年小河镇人居环境整治项目</t>
  </si>
  <si>
    <t>小河镇清扫清运生活垃圾</t>
  </si>
  <si>
    <t>清扫清运生活垃圾后提高农村人居环境水平，改善群众居住条件，提升1047户群众满意度。</t>
  </si>
  <si>
    <t>2024年镇靖镇人居环境整治项目</t>
  </si>
  <si>
    <t>镇靖镇扫清运生活垃圾</t>
  </si>
  <si>
    <t>清扫清运生活垃圾后提高农村人居环境水平，改善群众居住条件，提升4230户群众满意度。</t>
  </si>
  <si>
    <t>2024年镇靖镇五台村人居环境整治项目</t>
  </si>
  <si>
    <t>镇靖镇清扫清运生活垃圾</t>
  </si>
  <si>
    <t>清扫清运生活垃圾后提高农村人居环境水平，改善群众居住条件，提升3000户群众满意度。</t>
  </si>
  <si>
    <t>2024年红墩界镇人居环境整治项目</t>
  </si>
  <si>
    <t>红墩界镇清扫清运生活垃圾</t>
  </si>
  <si>
    <t>清扫清运生活垃圾后提高农村人居环境水平，改善群众居住条件，提升1615户群众满意度。</t>
  </si>
  <si>
    <t>2024年王渠则镇人居环境整治项目</t>
  </si>
  <si>
    <t>王渠则镇清扫清运生活垃圾</t>
  </si>
  <si>
    <t>清扫清运生活垃圾后提高农村人居环境水平，改善群众居住条件，提升1174户群众满意度。</t>
  </si>
  <si>
    <t>2024年周河镇人居环境整治项目</t>
  </si>
  <si>
    <t>周河镇清扫清运生活垃圾</t>
  </si>
  <si>
    <t>清扫清运生活垃圾后提高农村人居环境水平，改善群众居住条件，提升805户群众满意度。</t>
  </si>
  <si>
    <t>2024年席麻湾镇人居环境整治项目</t>
  </si>
  <si>
    <t>席麻湾镇清扫清运生活垃圾</t>
  </si>
  <si>
    <t>清扫清运生活垃圾后提高农村人居环境水平，改善群众居住条件，提升1835户群众满意度。</t>
  </si>
  <si>
    <t>2024年海则滩镇人居环境整治项目</t>
  </si>
  <si>
    <t>海则滩镇清扫清运生活垃圾</t>
  </si>
  <si>
    <t>清扫清运生活垃圾后提高农村人居环境水平，改善群众居住条件，提升956户群众满意度。</t>
  </si>
  <si>
    <t>2024年青阳岔镇人居环境整治项目</t>
  </si>
  <si>
    <t>青阳岔镇清扫清运生活垃圾</t>
  </si>
  <si>
    <t>清扫清运生活垃圾后提高农村人居环境水平，改善群众居住条件，提升3150户群众满意度。</t>
  </si>
  <si>
    <t>2024年中山涧镇人居环境整治项目</t>
  </si>
  <si>
    <t>中山涧镇清扫清运生活垃圾</t>
  </si>
  <si>
    <t>清扫清运生活垃圾后提高农村人居环境水平，改善群众居住条件，提升870户群众满意度。</t>
  </si>
  <si>
    <t>2024年宁条梁镇人居环境整治项目</t>
  </si>
  <si>
    <t>宁条梁镇清扫清运生活垃圾</t>
  </si>
  <si>
    <t>清扫清运生活垃圾后提高农村人居环境水平，改善群众居住条件，提升4195户群众满意度。</t>
  </si>
  <si>
    <t>2024年张家畔街道人居环境整治项目</t>
  </si>
  <si>
    <t>张家畔街道清扫清运生活垃圾</t>
  </si>
  <si>
    <t>清扫清运生活垃圾后提高农村人居环境水平，改善群众居住条件，提升39580户群众满意度。</t>
  </si>
  <si>
    <t>2024年天赐湾便民服务中心人居环境整治项目</t>
  </si>
  <si>
    <t>天赐湾便民服务中心清扫清运生活垃圾</t>
  </si>
  <si>
    <t>清扫清运生活垃圾后提高农村人居环境水平，改善群众居住条件，提升347户群众满意度。</t>
  </si>
  <si>
    <t>2024年高家沟便民服务中心人居环境整治项目</t>
  </si>
  <si>
    <t>高家沟便民服务中心清扫清运生活垃圾</t>
  </si>
  <si>
    <t>清扫清运生活垃圾后提高农村人居环境水平，改善群众居住条件，提升643户群众满意度。</t>
  </si>
  <si>
    <t>2024年畔沟便民服务中心人居环境整治项目</t>
  </si>
  <si>
    <t>畔沟便民服务中心清扫清运生活垃圾</t>
  </si>
  <si>
    <t>清扫清运生活垃圾后提高农村人居环境水平，改善群众居住条件，提升1065户群众满意度。</t>
  </si>
  <si>
    <t>2024年新城便民服务中心人居环境整治项目</t>
  </si>
  <si>
    <t>新城便民服务中心清扫清运生活垃圾</t>
  </si>
  <si>
    <t>清扫清运生活垃圾后提高农村人居环境水平，改善群众居住条件，提升520户群众满意度。</t>
  </si>
  <si>
    <t>2024年五里湾便民服务中心人居环境整治项目</t>
  </si>
  <si>
    <t>五里湾便民服务中心清扫清运生活垃圾</t>
  </si>
  <si>
    <t>清扫清运生活垃圾后提高农村人居环境水平，改善群众居住条件，提升485户群众满意度。</t>
  </si>
  <si>
    <t>2024年大路沟便民服务中心人居环境整治项目</t>
  </si>
  <si>
    <t>大路沟便民服务中心清扫清运生活垃圾</t>
  </si>
  <si>
    <t>提清扫清运生活垃圾后提高农村人居环境水平，改善群众居住条件，提升786户群众满意度。</t>
  </si>
  <si>
    <t>2024年三岔渠便民服务中心人居环境整治项目</t>
  </si>
  <si>
    <t>三岔渠便民服务中心清扫清运生活垃圾</t>
  </si>
  <si>
    <t>清扫清运生活垃圾后提高农村人居环境水平，改善群众居住条件，提升929户群众满意度</t>
  </si>
  <si>
    <t>2024年水路畔便民服务中心人居环境整治项目</t>
  </si>
  <si>
    <t>水路畔便民服务中心清扫清运生活垃圾</t>
  </si>
  <si>
    <t>清扫清运生活垃圾后提高农村人居环境水平，改善群众居住条件，提升351户群众满意度。</t>
  </si>
  <si>
    <t>2024年新桥农场人居环境整治项目</t>
  </si>
  <si>
    <t>新桥农场清扫清运生活垃圾</t>
  </si>
  <si>
    <t>清扫清运生活垃圾后提高农村人居环境水平，改善群众居住条件，提升315户群众满意度</t>
  </si>
  <si>
    <t>2024人居环境整治项目</t>
  </si>
  <si>
    <t>乡村规划发展指导中心购置垃圾箱166个</t>
  </si>
  <si>
    <t>清扫清运生活垃圾后改善农村居民环境卫生，提升农村居民生活水平。提升850户农户满意度。</t>
  </si>
  <si>
    <t>清扫清运生活垃圾后提高和改善农村居民环境卫生，提升农村居民生活水平。提升900户农户满意度</t>
  </si>
  <si>
    <t>乡村规划发展指导中心购置大型铁质垃圾桶1637个</t>
  </si>
  <si>
    <t>清扫清运生活垃圾后改善农村居民环境卫生，提升农村居民生活水平。提升990户农户满意度。</t>
  </si>
  <si>
    <t>光伏电站建设</t>
  </si>
  <si>
    <t>序号</t>
    <phoneticPr fontId="16" type="noConversion"/>
  </si>
  <si>
    <t>建设11亩矿用支护锚杆厂：新建厂房3000平方米，硬化场地3000平方米，安装200kv变压器2台、航吊2台，购置磨平机、焊机、拉丝机等机械设备。</t>
    <phoneticPr fontId="16" type="noConversion"/>
  </si>
  <si>
    <t>通过建设矿用锚杆生产厂，带动139户农户增收。发展壮大集体经济，资产归属于镇集体，由镇集体经济进行管理。</t>
    <phoneticPr fontId="16" type="noConversion"/>
  </si>
  <si>
    <t>1.羊精液采集灌装储存系统，具体包括羊用科学采精器、精子活性检测器、羊精子全自动灌装程序冷冻系统、全自动喷码机、冻精储存液氮器、B超仪、移动式羊称重测温+体尺测量系统、多道移液器（8或12排枪）、DNX-96针洗板机等相关设备；</t>
    <phoneticPr fontId="16" type="noConversion"/>
  </si>
  <si>
    <t>城乡供水安全服务中心</t>
  </si>
  <si>
    <t>水利局</t>
  </si>
  <si>
    <t>1.建设20亩文冠果育苗基地；2.建设灌溉井2眼及水电配套设施；3.安装800亩文冠果基地灌溉设施设备；4.购置文冠果茶饮设施设备、展馆及品牌建设。</t>
    <phoneticPr fontId="16" type="noConversion"/>
  </si>
  <si>
    <t>通过文冠果产业园建设，引导带动431户农户发展林果产业，助力乡村振兴。资产归属村集体，由村集体进行管理。</t>
    <phoneticPr fontId="16" type="noConversion"/>
  </si>
  <si>
    <t>通过发展肉驴养殖产业园，壮大村集体经济规模，引导带动135户农户发展养殖产业，增加收入。资产归属村集体，由村集体进行管理。</t>
    <phoneticPr fontId="16" type="noConversion"/>
  </si>
  <si>
    <t>否</t>
    <phoneticPr fontId="16" type="noConversion"/>
  </si>
  <si>
    <t>否</t>
    <phoneticPr fontId="16" type="noConversion"/>
  </si>
  <si>
    <t>通过发展滴灌生产厂项目，助推本镇农业发展，有效节约水、肥、农药、地、人工和机力等生产成本，带动全镇432户脱贫户，5820户农户增收致富。村集体资产，资产归属村集体，由村集体进行管理</t>
    <phoneticPr fontId="16" type="noConversion"/>
  </si>
  <si>
    <t>通过发展农产品仓储物流产业园壮大大村集体经济规模，带动23户脱贫户、监测户增收。村集体资产，资产归属村集体，由村集体进行管理</t>
    <phoneticPr fontId="16" type="noConversion"/>
  </si>
  <si>
    <t>种植业基地</t>
    <phoneticPr fontId="16" type="noConversion"/>
  </si>
  <si>
    <t>建设优势特色产业，推进农业产业强村建设。带动125户农户增收致富。资产归属村集体，由村集体进行管理。</t>
    <phoneticPr fontId="16" type="noConversion"/>
  </si>
  <si>
    <t>否</t>
    <phoneticPr fontId="16" type="noConversion"/>
  </si>
  <si>
    <t>张家畔镇新建卫生公厕2座</t>
    <phoneticPr fontId="16" type="noConversion"/>
  </si>
  <si>
    <t>天赐湾镇新建卫生公厕5座</t>
    <phoneticPr fontId="16" type="noConversion"/>
  </si>
  <si>
    <t>青阳岔镇新建公厕2座</t>
    <phoneticPr fontId="16" type="noConversion"/>
  </si>
  <si>
    <t>黄蒿界镇新建公厕2座</t>
    <phoneticPr fontId="16" type="noConversion"/>
  </si>
  <si>
    <t>否</t>
    <phoneticPr fontId="16" type="noConversion"/>
  </si>
  <si>
    <t>乡村规划发展指导中心购置垃圾手推车1000辆</t>
    <phoneticPr fontId="16" type="noConversion"/>
  </si>
  <si>
    <t>巩固提升脱贫户产业发展，增加1404户农户收入。到户资产，形成资产为个户资产，由个户自行管理。</t>
    <phoneticPr fontId="16" type="noConversion"/>
  </si>
  <si>
    <t>集约化管理土地，提高水资源利用率30%以上，增加38户农户收入，户均增收500元以上。村集体资产，资产归属村集体，由村集体进行管理</t>
    <phoneticPr fontId="16" type="noConversion"/>
  </si>
  <si>
    <t>实现节本增效亩均200元以上，节水30%以上。有效改善农田基础设施条件，提升耕地质量，提高粮食和其他作物综合生产能力，提升农田节水能力。村集体资产，资产归属村集体，由村集体进行管理</t>
    <phoneticPr fontId="16" type="noConversion"/>
  </si>
  <si>
    <t>实现节本增效亩均200元以上节水30%以上。壮大村集体经济，促进农民增收。村集体资产，资产归属村集体，由村集体进行管理</t>
    <phoneticPr fontId="16" type="noConversion"/>
  </si>
  <si>
    <t>实现节本增效亩均300元以上，节水30%以上。提高农作物质量，加快农业综合生产水平的提高，促进农民增收。村集体资产，资产归属村集体，由村集体进行管理</t>
    <phoneticPr fontId="16" type="noConversion"/>
  </si>
  <si>
    <t>实现节本增效亩均200元以上，节水30%以上。提高农作物产量，壮大村集体经济，增加群众收入。村集体资产，资产归属村集体，由村集体进行管理</t>
    <phoneticPr fontId="16" type="noConversion"/>
  </si>
  <si>
    <t>实现节本增效亩均300元以上，节水30%以上。更好利用节水资源，让农民减劳增收。村集体资产，资产归属村集体，由村集体进行管理</t>
    <phoneticPr fontId="16" type="noConversion"/>
  </si>
  <si>
    <t>实现节本增效亩均200元以上，节水30%以上。更好利用节水资源，让农民减劳增收。村集体资产，资产归属村集体，由村集体进行管理</t>
    <phoneticPr fontId="16" type="noConversion"/>
  </si>
  <si>
    <t>节约816户，2848人种植成本，合理利用水资源，增加农业收入。村集体资产，资产归属村集体，由村集体进行管理</t>
    <phoneticPr fontId="16" type="noConversion"/>
  </si>
  <si>
    <t>实现节本增效亩均200元以上，节水30%以上。节约用水，方便267户农民灌溉土地。村集体资产，资产归属村集体，由村集体进行管理</t>
    <phoneticPr fontId="16" type="noConversion"/>
  </si>
  <si>
    <t>实现节本增效亩均200元以上，节水30%以上。节约用水，方便农民灌溉土地。村集体资产，资产归属村集体，由村集体进行管理</t>
    <phoneticPr fontId="16" type="noConversion"/>
  </si>
  <si>
    <t>带动10户建档立卡户发展产业，345户农户收入提升3000元。村集体资产，资产归属村集体，由村集体进行管理</t>
    <phoneticPr fontId="16" type="noConversion"/>
  </si>
  <si>
    <t>实现节本增效亩均200元以上，节水30%以上。改善生产生活条件，助推乡村振兴。村集体资产，资产归属村集体，由村集体进行管理</t>
    <phoneticPr fontId="16" type="noConversion"/>
  </si>
  <si>
    <t>提高农产品产值，增加群众收入。实现节本增效200元以上。村集体资产，资产归属村集体，由村集体进行管理</t>
    <phoneticPr fontId="16" type="noConversion"/>
  </si>
  <si>
    <t>通过项目实施改善32户农民种植灌溉基础设施条件，实现亩均增收200元以上。村集体资产，资产归属村集体，由村集体进行管理</t>
    <phoneticPr fontId="16" type="noConversion"/>
  </si>
  <si>
    <t>提高村民经济收入。实现节本增效200元以上。村集体资产，资产归属村集体，由村集体进行管理</t>
    <phoneticPr fontId="16" type="noConversion"/>
  </si>
  <si>
    <t>改善灌溉条件，增产增收入。实现节本增效200元以上。村集体资产，资产归属村集体，由村集体进行管理</t>
    <phoneticPr fontId="16" type="noConversion"/>
  </si>
  <si>
    <t>通过实施该项目达到提高土地利用率为目标，解决89户农民半旱种植现状，提高农民收益，调动全村村民种植积极性，帮助7户脱贫户增产增收。村集体资产，资产归属村集体，由村集体进行管理</t>
    <phoneticPr fontId="16" type="noConversion"/>
  </si>
  <si>
    <t>改善生产条件，带动农民增收。实现节本增效200元以上。村集体资产，资产归属村集体，由村集体进行管理</t>
    <phoneticPr fontId="16" type="noConversion"/>
  </si>
  <si>
    <t>2024年中山涧镇中山涧村肉牛养殖项目</t>
    <phoneticPr fontId="16" type="noConversion"/>
  </si>
  <si>
    <t>发展肉牛养殖，预计年均增加村集体经济收入6万元，年可分红3万元。村集体资产，资产归属村集体，由村集体进行管理</t>
    <phoneticPr fontId="16" type="noConversion"/>
  </si>
  <si>
    <t>中山涧村</t>
    <phoneticPr fontId="16" type="noConversion"/>
  </si>
  <si>
    <t>2024年黄蒿界镇大界村种植项目</t>
    <phoneticPr fontId="16" type="noConversion"/>
  </si>
  <si>
    <t>示范引领特色种植，预计年增加村集体经济收入10万元，带动53户农户发展特色种植，户均年增加收入2000元。村集体资产，资产归属村集体，由村集体进行管理</t>
    <phoneticPr fontId="16" type="noConversion"/>
  </si>
  <si>
    <t>2024年黄蒿界镇大界村庭院经济项目</t>
    <phoneticPr fontId="16" type="noConversion"/>
  </si>
  <si>
    <t>发展70户农户发展庭院经济，同步改善人居环境，预计户均年增加收入2000元。到户资产，资产归属个人，由个户自行管理。</t>
    <phoneticPr fontId="16" type="noConversion"/>
  </si>
  <si>
    <t>带动15户建档立卡户发展产业，60户农户收入提升1500元。到户资产，资产归属个人，由个户自行管理。</t>
    <phoneticPr fontId="16" type="noConversion"/>
  </si>
  <si>
    <t>2024年黄蒿界镇大界村圈舍改造项目</t>
    <phoneticPr fontId="16" type="noConversion"/>
  </si>
  <si>
    <t>标准化圈舍改造30户、修建草棚30户</t>
    <phoneticPr fontId="16" type="noConversion"/>
  </si>
  <si>
    <t>大力推广舍饲养殖，发展45户标准化养殖场，预计户均年增加收入3000元。到户资产，资产归属个人，由个户自行管理。</t>
    <phoneticPr fontId="16" type="noConversion"/>
  </si>
  <si>
    <t>2024年黄蒿界镇大界村饲草机械购置项目</t>
    <phoneticPr fontId="16" type="noConversion"/>
  </si>
  <si>
    <t>大力推广舍饲养殖，发展40户标准化养殖场，预计户均年增加收入1000元。到户资产，资产归属个人，由个户自行管理。</t>
    <phoneticPr fontId="16" type="noConversion"/>
  </si>
  <si>
    <t>建设养牛圈舍800平方米，养牛150头</t>
    <phoneticPr fontId="16" type="noConversion"/>
  </si>
  <si>
    <t>带动全村521户村民发展养殖业，预年年增加村集体经济收入20万元，年可分红8万元。村集体资产，资产归属村集体，由村集体进行管理</t>
    <phoneticPr fontId="16" type="noConversion"/>
  </si>
  <si>
    <t>发展壮大肉牛养殖产业，壮大村集体经济，预计年度增加收入5万元，年度分红2万元。村集体资产，资产归属村集体，由村集体进行管理</t>
    <phoneticPr fontId="16" type="noConversion"/>
  </si>
  <si>
    <t>2024年中山涧镇中山涧村肉牛养殖项目</t>
    <phoneticPr fontId="16" type="noConversion"/>
  </si>
  <si>
    <t>发展肉牛养殖，预计年均增加村集体经济收入5万元，年可分红3万元。村集体资产，资产归属村集体，由村集体进行管理</t>
    <phoneticPr fontId="16" type="noConversion"/>
  </si>
  <si>
    <t>加工流通项目</t>
    <phoneticPr fontId="16" type="noConversion"/>
  </si>
  <si>
    <t>加工业</t>
    <phoneticPr fontId="16" type="noConversion"/>
  </si>
  <si>
    <t>2024年龙洲镇龙二村产业发展类基础设施项目</t>
    <phoneticPr fontId="16" type="noConversion"/>
  </si>
  <si>
    <t>瓶装饮用水加工厂1处</t>
    <phoneticPr fontId="16" type="noConversion"/>
  </si>
  <si>
    <t>提高农民饮水标准，增加1023户农民、81户脱贫户年增加分红收入3万元，年村集体经济增加收入20万元。村集体资产，资产归属村集体，由村集体进行管理</t>
    <phoneticPr fontId="16" type="noConversion"/>
  </si>
  <si>
    <t>光伏建设70KW，配充电桩2个</t>
    <phoneticPr fontId="16" type="noConversion"/>
  </si>
  <si>
    <t>预计年增加村集体经济收入5万元，年分红2万元。村集体资产，资产归属村集体，由村集体进行管理</t>
    <phoneticPr fontId="16" type="noConversion"/>
  </si>
  <si>
    <t>建10门冷库1处，清洗设施、地磅、厂房、水池、电网等相关设施。</t>
    <phoneticPr fontId="16" type="noConversion"/>
  </si>
  <si>
    <t>带动815户群众43户建档立卡发展蔬菜种植产业，年村集体经济增加收入5万元。村集体资产，资产归属村集体，由村集体进行管理</t>
    <phoneticPr fontId="16" type="noConversion"/>
  </si>
  <si>
    <t>在红石湾村建立特色梅花鹿农产品加工厂1座</t>
    <phoneticPr fontId="16" type="noConversion"/>
  </si>
  <si>
    <t>发展壮大梅花鹿养殖项目，延长农产品加工链，提升农产品价值。预计年增加村集体经济收入10万元，年可分红4万元。村集体资产，资产归属村集体，由村集体进行管理</t>
    <phoneticPr fontId="16" type="noConversion"/>
  </si>
  <si>
    <t>产业发展</t>
    <phoneticPr fontId="16" type="noConversion"/>
  </si>
  <si>
    <t>延伸农产品产业链，全面提升优势特色农产品附加值，年增加村集体经济收入5万元，带动56户建档立卡户及1065户一般农户分红收益2万元。村集体资产，资产归属村集体，由村集体进行管理</t>
    <phoneticPr fontId="16" type="noConversion"/>
  </si>
  <si>
    <t>建设优势特色产业，村集体经济预计年增加收入10万元，预计年分红5万元。村集体资产，资产归属村集体，由村集体进行管理</t>
    <phoneticPr fontId="16" type="noConversion"/>
  </si>
  <si>
    <t>新建高位水池1处及高抽设备1套</t>
    <phoneticPr fontId="16" type="noConversion"/>
  </si>
  <si>
    <t>解决200亩农田改善灌溉条件，户均年增加收入500元。村集体资产，资产归属村集体，由村集体进行管理</t>
    <phoneticPr fontId="16" type="noConversion"/>
  </si>
  <si>
    <t>2024年红墩界镇尔德井村农灌项目改造项目</t>
    <phoneticPr fontId="16" type="noConversion"/>
  </si>
  <si>
    <t>带动9户建档立卡户发展业，425户农户收入提升3300元。村集体资产，资产归属村集体，由村集体进行管理</t>
    <phoneticPr fontId="16" type="noConversion"/>
  </si>
  <si>
    <t>配套清洗用水深井1眼、水泵1台、变压器1台，叉车1一辆、蓄水池1座、安装地磅秤1台</t>
    <phoneticPr fontId="16" type="noConversion"/>
  </si>
  <si>
    <t>培育村民发展特色蔬菜种植，年预计增加村集体收入5万元，年可分红2万元，276户村民14户建档立卡户受益。村集体资产，资产归属村集体，由村集体进行管理</t>
    <phoneticPr fontId="16" type="noConversion"/>
  </si>
  <si>
    <t>改善396户村民3户建档立卡户生产生活条件，户均年增加收入500元。村集体资产，资产归属村集体，由村集体进行管理</t>
    <phoneticPr fontId="16" type="noConversion"/>
  </si>
  <si>
    <t>产业路、资源路、旅游路建设</t>
    <phoneticPr fontId="16" type="noConversion"/>
  </si>
  <si>
    <t>道路硬化4.5公里，宽4米，厚0.12米</t>
    <phoneticPr fontId="16" type="noConversion"/>
  </si>
  <si>
    <t>解决112户村民生产生活道路问题，户均增加收入300元。村集体资产，资产归属村集体，由村集体进行管理</t>
    <phoneticPr fontId="16" type="noConversion"/>
  </si>
  <si>
    <t>东坪村</t>
    <phoneticPr fontId="16" type="noConversion"/>
  </si>
  <si>
    <t>改善基础设施，解决123户居民出行问题。村集体资产，资产归属村集体，由村集体进行管理</t>
    <phoneticPr fontId="16" type="noConversion"/>
  </si>
  <si>
    <t>2.5公里长，4米宽，18厘米厚水泥路面</t>
    <phoneticPr fontId="16" type="noConversion"/>
  </si>
  <si>
    <t>解决105户村民生产生活道路问题，户均增加收入200元。村集体资产，资产归属村集体，由村集体进行管理</t>
    <phoneticPr fontId="16" type="noConversion"/>
  </si>
  <si>
    <t>解决108户村民生产生活道路出行问题，户均年增加收入200元。村集体资产，资产归属村集体，由村集体进行管理</t>
    <phoneticPr fontId="16" type="noConversion"/>
  </si>
  <si>
    <t>2024年中山涧镇中山涧村村组道路硬化项目</t>
    <phoneticPr fontId="16" type="noConversion"/>
  </si>
  <si>
    <t>解决30户建档立卡户出行困难问题。村集体资产，资产归属村集体，由村集体进行管理</t>
    <phoneticPr fontId="16" type="noConversion"/>
  </si>
  <si>
    <t>砖扎硬化道路5公里，宽4米，厚0.12米</t>
    <phoneticPr fontId="16" type="noConversion"/>
  </si>
  <si>
    <t>2024年黄蒿界镇大界村道路项目</t>
    <phoneticPr fontId="16" type="noConversion"/>
  </si>
  <si>
    <t>砖扎硬化入户道路3公里，宽2.5米，厚0.12米</t>
    <phoneticPr fontId="16" type="noConversion"/>
  </si>
  <si>
    <t>改善群众道路出行条件，方便20户村民生产出行。村集体资产，资产归属村集体，由村集体进行管理</t>
    <phoneticPr fontId="16" type="noConversion"/>
  </si>
  <si>
    <t>改善2个村小组生产生活用电条件，受益农户68户建档立卡户4户，巩固提升安全饮水和灌溉条件，年直接收益15万元。村集体资产，资产归属村集体，由村集体进行管理</t>
    <phoneticPr fontId="16" type="noConversion"/>
  </si>
  <si>
    <t>砖砸硬化道路2.2公里，宽4米，厚0.12米</t>
    <phoneticPr fontId="16" type="noConversion"/>
  </si>
  <si>
    <t>改善全村521户群众生产生活条件，预计户均年可增加收入200元。村集体资产，资产归属村集体，由村集体进行管理</t>
    <phoneticPr fontId="16" type="noConversion"/>
  </si>
  <si>
    <t>砖砸硬化道路2.5公里，宽4米，厚0.12米</t>
    <phoneticPr fontId="16" type="noConversion"/>
  </si>
  <si>
    <t>道路硬化可以改善36户村民生产生活条件，户均增加收入200元。村集体资产，资产归属村集体，由村集体进行管理</t>
    <phoneticPr fontId="16" type="noConversion"/>
  </si>
  <si>
    <t>2024年黄蒿界镇庙湾村产业发展类基础设施项目</t>
    <phoneticPr fontId="16" type="noConversion"/>
  </si>
  <si>
    <t>砖扎硬化道路长2.1公里、宽4米、厚0.12米，排水沟0.4公里</t>
    <phoneticPr fontId="16" type="noConversion"/>
  </si>
  <si>
    <t>解决40户村民生产生活出行道路问题，户均年增加收入200元。村集体资产，资产归属村集体，由村集体进行管理</t>
    <phoneticPr fontId="16" type="noConversion"/>
  </si>
  <si>
    <t>2024年黄蒿界镇马季沟村产业发展类基础设施项目</t>
    <phoneticPr fontId="16" type="noConversion"/>
  </si>
  <si>
    <t>砖扎硬化道路长3公里、宽4米、厚0.12米。</t>
    <phoneticPr fontId="16" type="noConversion"/>
  </si>
  <si>
    <t>解决60户村民生产生活出行道路问题，户均年增加收入200元。村集体资产，资产归属村集体，由村集体进行管理</t>
    <phoneticPr fontId="16" type="noConversion"/>
  </si>
  <si>
    <t>产业发展</t>
    <phoneticPr fontId="16" type="noConversion"/>
  </si>
  <si>
    <t>生产项目</t>
    <phoneticPr fontId="16" type="noConversion"/>
  </si>
  <si>
    <t>龙洲镇</t>
    <phoneticPr fontId="16" type="noConversion"/>
  </si>
  <si>
    <t>甘沟村</t>
    <phoneticPr fontId="16" type="noConversion"/>
  </si>
  <si>
    <t>改善生产条件，发展特色产业，预计年村集体经济增加收入5万元。村集体资产，资产归属村集体，由村集体进行管理</t>
    <phoneticPr fontId="16" type="noConversion"/>
  </si>
  <si>
    <t>砖砸硬化道路3.2公里，宽4米，厚0.12米</t>
    <phoneticPr fontId="16" type="noConversion"/>
  </si>
  <si>
    <t>解决138户群众7户建档立卡户发展产业道路短板问题，户均年增加收入300元。村集体资产，资产归属村集体，由村集体进行管理</t>
    <phoneticPr fontId="16" type="noConversion"/>
  </si>
  <si>
    <t xml:space="preserve">整合村常住户52户，收集屋顶雨水，修建蓄水池，并配套太阳能抽水设施 </t>
    <phoneticPr fontId="16" type="noConversion"/>
  </si>
  <si>
    <t>解决500亩土地灌溉问题，亩均增加收入200元。到户资产，资产归属个人，由个户自行管理。</t>
    <phoneticPr fontId="16" type="noConversion"/>
  </si>
  <si>
    <t>2024黄蒿界镇大界村庭院美化项目</t>
    <phoneticPr fontId="16" type="noConversion"/>
  </si>
  <si>
    <t>改善方渠村小组40户人居环境，奠定乡村振兴基础。到户资产，资产归属个人，由个户自行管理。</t>
    <phoneticPr fontId="16" type="noConversion"/>
  </si>
  <si>
    <t>铺设管网5公里。</t>
    <phoneticPr fontId="16" type="noConversion"/>
  </si>
  <si>
    <t>解决113户村民旱地浇水问题，年增加村民收入8万元。村集体资产，资产归属村集体，由村集体进行管理</t>
    <phoneticPr fontId="16" type="noConversion"/>
  </si>
  <si>
    <t>建长800米，宽6米，厚20公分混凝土道路</t>
    <phoneticPr fontId="16" type="noConversion"/>
  </si>
  <si>
    <t>解决92户村民出行难问题。村集体资产，资产归属村集体，由村集体进行管理</t>
    <phoneticPr fontId="16" type="noConversion"/>
  </si>
  <si>
    <t>2024年席麻湾镇沙渠村村集体经济建设机械库项目</t>
    <phoneticPr fontId="16" type="noConversion"/>
  </si>
  <si>
    <t>该项目实施后，提高村集体经济养牛科学化管理水平，年纯增加村集体纯收入4万元，可分红1万元。村集体资产，资产归属村集体，由村集体进行管理</t>
    <phoneticPr fontId="16" type="noConversion"/>
  </si>
  <si>
    <t>沙渠村委</t>
    <phoneticPr fontId="16" type="noConversion"/>
  </si>
  <si>
    <t>2024年席麻湾镇沙渠村村集体经济建设青储池项目</t>
    <phoneticPr fontId="16" type="noConversion"/>
  </si>
  <si>
    <t>该项目实施后，提高村集体经济养牛科学化管理水平，提高节杆利用率，年纯增加村集体纯收入4万元，可分红1万元。村集体资产，资产归属村集体，由村集体进行管理</t>
    <phoneticPr fontId="16" type="noConversion"/>
  </si>
  <si>
    <t>沙渠村委</t>
    <phoneticPr fontId="16" type="noConversion"/>
  </si>
  <si>
    <t>通过该项目，解决300亩农田灌溉问题，每亩增产300kg，受益总人口55户230人，其中脱贫户2户4人。村集体资产，资产归属村集体，由村集体进行管理</t>
    <phoneticPr fontId="16" type="noConversion"/>
  </si>
  <si>
    <t>乔沟湾村委</t>
    <phoneticPr fontId="16" type="noConversion"/>
  </si>
  <si>
    <t>靖边县小额信贷贴息贷款，预计为低收入群体2000万元的贷款进行贴息。</t>
    <phoneticPr fontId="16" type="noConversion"/>
  </si>
  <si>
    <t>解决300户脱贫户的发展产业短缺资金问题，预计户均增收200元。</t>
    <phoneticPr fontId="16" type="noConversion"/>
  </si>
  <si>
    <t>2023年全县44个扶贫互助协会借款贴息</t>
    <phoneticPr fontId="16" type="noConversion"/>
  </si>
  <si>
    <t>林草基地建设</t>
    <phoneticPr fontId="16" type="noConversion"/>
  </si>
  <si>
    <t>2023年靖边县生态振兴项目</t>
    <phoneticPr fontId="16" type="noConversion"/>
  </si>
  <si>
    <t>生态振兴，栽植树木7.5万株，种草1650亩及相关前期费用</t>
    <phoneticPr fontId="16" type="noConversion"/>
  </si>
  <si>
    <t>建设林草地1650亩，受益农户5000户，户均年增加收入50元</t>
    <phoneticPr fontId="16" type="noConversion"/>
  </si>
  <si>
    <t>各乡镇</t>
    <phoneticPr fontId="16" type="noConversion"/>
  </si>
  <si>
    <t>林业局</t>
    <phoneticPr fontId="16" type="noConversion"/>
  </si>
  <si>
    <t>水泥路硬化1.9公里，宽4米，厚0.18米</t>
    <phoneticPr fontId="16" type="noConversion"/>
  </si>
  <si>
    <t>方便54户村民出行及农产品生产运输以此提升农民收入效益改善生活水平。村集体资产，资产归属村集体，由村集体进行管理</t>
    <phoneticPr fontId="16" type="noConversion"/>
  </si>
  <si>
    <t>砖砸硬化道路6公里，宽4米，厚0.12米</t>
    <phoneticPr fontId="16" type="noConversion"/>
  </si>
  <si>
    <t>改善群众生活生产条件受益农户114户，360人。村集体资产，资产归属村集体，由村集体进行管理</t>
    <phoneticPr fontId="16" type="noConversion"/>
  </si>
  <si>
    <t>砖砸硬化道路8公里，宽4米，厚0.12</t>
    <phoneticPr fontId="16" type="noConversion"/>
  </si>
  <si>
    <t>提升村集市街道环境卫生美化受益农户349户，1420人。村集体资产，资产归属村集体，由村集体进行管理</t>
    <phoneticPr fontId="16" type="noConversion"/>
  </si>
  <si>
    <t>砖扎硬化道路1公里，宽4米，厚0.12米</t>
    <phoneticPr fontId="16" type="noConversion"/>
  </si>
  <si>
    <t>改善群众生活生产条件受益农户210户，415人。村集体资产，资产归属村集体，由村集体进行管理</t>
    <phoneticPr fontId="16" type="noConversion"/>
  </si>
  <si>
    <t>延伸农产品产业链，全面提升优势特色农产品附加值，带动99户建档立卡户增收致富。村集体资产，资产归属村集体，由村集体进行管理</t>
    <phoneticPr fontId="16" type="noConversion"/>
  </si>
  <si>
    <t>改善群众生活生产条件受益农户70户，281人；村集体资产，资产归属村集体，由村集体进行管理</t>
    <phoneticPr fontId="16" type="noConversion"/>
  </si>
  <si>
    <t>杨米涧</t>
    <phoneticPr fontId="16" type="noConversion"/>
  </si>
  <si>
    <t>改善群众生活生产条件受益农户43户，162人。村集体资产，资产归属村集体，由村集体进行管理</t>
    <phoneticPr fontId="16" type="noConversion"/>
  </si>
  <si>
    <t>带动20户脱贫户发展产业，201户农户收入提升2000元。村集体资产，资产归属村集体，由村集体进行管理</t>
    <phoneticPr fontId="16" type="noConversion"/>
  </si>
  <si>
    <t>解决406户村民出行难问题。村集体资产，资产归属村集体，由村集体进行管理</t>
    <phoneticPr fontId="16" type="noConversion"/>
  </si>
  <si>
    <t>2024年东坑镇新建村道路硬化项目</t>
    <phoneticPr fontId="16" type="noConversion"/>
  </si>
  <si>
    <t>硬化砖砸路长1800米，宽4米，厚0.12米</t>
    <phoneticPr fontId="16" type="noConversion"/>
  </si>
  <si>
    <t>方便235户村民38户建档立卡户出行及农产品生产运输条件，户均年增加收入200元。村集体资产，资产归属村集体，由村集体进行管理</t>
    <phoneticPr fontId="16" type="noConversion"/>
  </si>
  <si>
    <t>新建村委</t>
    <phoneticPr fontId="16" type="noConversion"/>
  </si>
  <si>
    <t>2024年中山涧镇五道沟村道路项目</t>
    <phoneticPr fontId="16" type="noConversion"/>
  </si>
  <si>
    <t>硬化砖砸路长1500米，宽4米，厚0.12米</t>
    <phoneticPr fontId="16" type="noConversion"/>
  </si>
  <si>
    <t>方便11户村民3户建档立卡户出行及农产品生产运输条件，户均年增加收入200元。村集体资产，资产归属村集体，由村集体进行管理</t>
    <phoneticPr fontId="16" type="noConversion"/>
  </si>
  <si>
    <t>五道沟村委</t>
    <phoneticPr fontId="16" type="noConversion"/>
  </si>
  <si>
    <t>安装变压器2台（50kv）、安装3台（80kv）</t>
    <phoneticPr fontId="16" type="noConversion"/>
  </si>
  <si>
    <t>解决500亩土地灌溉问题，亩均增加收入200元。村集体资产，资产归属村集体，由村集体进行管理</t>
    <phoneticPr fontId="16" type="noConversion"/>
  </si>
  <si>
    <t>产业发展</t>
    <phoneticPr fontId="16" type="noConversion"/>
  </si>
  <si>
    <t>2024年张家畔街道东新社区建设农产品仓储中心（移民后扶）</t>
    <phoneticPr fontId="16" type="noConversion"/>
  </si>
  <si>
    <t>增添制冷机1套，农产品保鲜机1套，包装机1套等设备。</t>
    <phoneticPr fontId="16" type="noConversion"/>
  </si>
  <si>
    <t>移民后续产业扶持，项目建成后使2172户，7600人受益；同时可解决20户移民户就业，预计每人年可增加收入1万元。村集体资产，资产归属社区，由社区进行管理</t>
    <phoneticPr fontId="16" type="noConversion"/>
  </si>
  <si>
    <t>东新社区</t>
    <phoneticPr fontId="16" type="noConversion"/>
  </si>
  <si>
    <t>发展改革与科技局</t>
    <phoneticPr fontId="16" type="noConversion"/>
  </si>
  <si>
    <t>2024年张家畔街道东新社区土特产加工车间（移民后扶）</t>
    <phoneticPr fontId="16" type="noConversion"/>
  </si>
  <si>
    <t>增添榨油机1套，瓜果蔬菜加工设备1套，肉类加工设备1套等设备</t>
    <phoneticPr fontId="16" type="noConversion"/>
  </si>
  <si>
    <t>生产项目</t>
    <phoneticPr fontId="16" type="noConversion"/>
  </si>
  <si>
    <t>光伏电站建设</t>
    <phoneticPr fontId="16" type="noConversion"/>
  </si>
  <si>
    <t>2024年东坑镇创业路社区太阳能光伏车棚项目（移民后扶）</t>
    <phoneticPr fontId="16" type="noConversion"/>
  </si>
  <si>
    <t>新建600KW太阳能光伏车棚项目</t>
    <phoneticPr fontId="16" type="noConversion"/>
  </si>
  <si>
    <t>项目建成后，每年可为社区集体创造收益20万元。村集体资产，资产归属社区，由社区进行管理</t>
    <phoneticPr fontId="16" type="noConversion"/>
  </si>
  <si>
    <t>创业路社区</t>
    <phoneticPr fontId="16" type="noConversion"/>
  </si>
  <si>
    <t>发展改革与科技局</t>
    <phoneticPr fontId="16" type="noConversion"/>
  </si>
  <si>
    <t>生产项目</t>
    <phoneticPr fontId="16" type="noConversion"/>
  </si>
  <si>
    <t>种植业基地</t>
    <phoneticPr fontId="16" type="noConversion"/>
  </si>
  <si>
    <t>2024年靖边县镇靖镇乐业社区蔬菜种植场项目（移民后扶）</t>
    <phoneticPr fontId="16" type="noConversion"/>
  </si>
  <si>
    <t>在安置区内建设高标准大棚蔬菜种植项目40亩。修复配套水源井1眼，安装变压器1台，铺设节水管网3公里，建设蔬菜拱棚20座，硬化产业道路1.5公里</t>
    <phoneticPr fontId="16" type="noConversion"/>
  </si>
  <si>
    <t>镇靖镇</t>
    <phoneticPr fontId="16" type="noConversion"/>
  </si>
  <si>
    <t>乐业社区</t>
    <phoneticPr fontId="16" type="noConversion"/>
  </si>
  <si>
    <t>项目建成后使1135户，4637人受益，增加10户移民户创业就业，户均年增加收入2万元。村集体资产，资产归属社区，由社区进行管理</t>
    <phoneticPr fontId="16" type="noConversion"/>
  </si>
  <si>
    <t>2024年张家畔街道宇文路社区创业就业培训项目（移民后扶）</t>
    <phoneticPr fontId="16" type="noConversion"/>
  </si>
  <si>
    <t>劳动技能培训共4次400人次</t>
    <phoneticPr fontId="16" type="noConversion"/>
  </si>
  <si>
    <t>宇文路社区</t>
    <phoneticPr fontId="16" type="noConversion"/>
  </si>
  <si>
    <t>提高移民区移民户创业就业比例，增加20户移民户创业就业，年可增加收入8万元</t>
    <phoneticPr fontId="16" type="noConversion"/>
  </si>
  <si>
    <t>2024年靖边县规划编制项目</t>
    <phoneticPr fontId="16" type="noConversion"/>
  </si>
  <si>
    <t>完成56个行政村村庄规划编制及相关规划编制</t>
    <phoneticPr fontId="16" type="noConversion"/>
  </si>
  <si>
    <t>否</t>
    <phoneticPr fontId="16" type="noConversion"/>
  </si>
  <si>
    <t>涉农单位项目前期费</t>
    <phoneticPr fontId="16" type="noConversion"/>
  </si>
  <si>
    <t>发展改革与科技局</t>
    <phoneticPr fontId="16" type="noConversion"/>
  </si>
  <si>
    <t xml:space="preserve"> 靖边县2024年度财政衔接推进乡村振兴补助资金项目计划明细表</t>
    <phoneticPr fontId="16" type="noConversion"/>
  </si>
  <si>
    <t>附件</t>
    <phoneticPr fontId="1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</si>
</sst>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20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黑体"/>
      <family val="3"/>
      <charset val="134"/>
    </font>
    <font>
      <sz val="9"/>
      <name val="方正仿宋_GB18030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b/>
      <sz val="12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仿宋"/>
      <family val="3"/>
      <charset val="134"/>
    </font>
    <font>
      <sz val="10"/>
      <name val="方正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0" fontId="7" fillId="0" borderId="0" applyBorder="0"/>
    <xf numFmtId="0" fontId="13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76" fontId="17" fillId="2" borderId="1" xfId="0" applyNumberFormat="1" applyFont="1" applyFill="1" applyBorder="1" applyAlignment="1">
      <alignment horizontal="center" vertical="center" wrapText="1"/>
    </xf>
    <xf numFmtId="177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</cellXfs>
  <cellStyles count="4">
    <cellStyle name="常规" xfId="0" builtinId="0"/>
    <cellStyle name="常规 2" xfId="2"/>
    <cellStyle name="常规 3" xfId="3"/>
    <cellStyle name="常规 4" xfId="1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123"/>
  <sheetViews>
    <sheetView workbookViewId="0">
      <selection activeCell="C18" sqref="C17:C18"/>
    </sheetView>
  </sheetViews>
  <sheetFormatPr defaultColWidth="9" defaultRowHeight="14.25"/>
  <cols>
    <col min="1" max="1" width="13.625" style="4" customWidth="1"/>
    <col min="2" max="2" width="22.5" style="5" customWidth="1"/>
    <col min="3" max="3" width="41.125" style="4" customWidth="1"/>
    <col min="4" max="4" width="11.125" style="4" customWidth="1"/>
    <col min="5" max="5" width="13" style="4" customWidth="1"/>
    <col min="6" max="6" width="16.625" style="4" customWidth="1"/>
    <col min="7" max="7" width="16.25" style="4" customWidth="1"/>
    <col min="8" max="8" width="13" style="4" customWidth="1"/>
    <col min="9" max="16375" width="9" style="4"/>
    <col min="16376" max="16382" width="9" style="6"/>
  </cols>
  <sheetData>
    <row r="1" spans="1:8">
      <c r="A1" s="7" t="s">
        <v>0</v>
      </c>
    </row>
    <row r="2" spans="1:8" s="1" customFormat="1" ht="30" customHeight="1">
      <c r="A2" s="49" t="s">
        <v>1</v>
      </c>
      <c r="B2" s="49"/>
      <c r="C2" s="49"/>
      <c r="D2" s="49"/>
      <c r="E2" s="49"/>
      <c r="F2" s="49"/>
      <c r="G2" s="49"/>
      <c r="H2" s="49"/>
    </row>
    <row r="3" spans="1:8" s="1" customFormat="1" ht="15.95" customHeight="1">
      <c r="A3" s="50"/>
      <c r="B3" s="50"/>
      <c r="C3" s="50"/>
      <c r="D3" s="50"/>
      <c r="E3" s="8"/>
      <c r="G3" s="51" t="s">
        <v>2</v>
      </c>
      <c r="H3" s="51"/>
    </row>
    <row r="4" spans="1:8" s="2" customFormat="1" ht="21.95" customHeight="1">
      <c r="A4" s="39" t="s">
        <v>3</v>
      </c>
      <c r="B4" s="47" t="s">
        <v>4</v>
      </c>
      <c r="C4" s="39" t="s">
        <v>5</v>
      </c>
      <c r="D4" s="56" t="s">
        <v>6</v>
      </c>
      <c r="E4" s="52" t="s">
        <v>7</v>
      </c>
      <c r="F4" s="52"/>
      <c r="G4" s="52"/>
      <c r="H4" s="57" t="s">
        <v>8</v>
      </c>
    </row>
    <row r="5" spans="1:8" s="3" customFormat="1" ht="18.95" customHeight="1">
      <c r="A5" s="39"/>
      <c r="B5" s="47"/>
      <c r="C5" s="39"/>
      <c r="D5" s="56"/>
      <c r="E5" s="10" t="s">
        <v>9</v>
      </c>
      <c r="F5" s="10" t="s">
        <v>10</v>
      </c>
      <c r="G5" s="10" t="s">
        <v>11</v>
      </c>
      <c r="H5" s="58"/>
    </row>
    <row r="6" spans="1:8" s="3" customFormat="1" ht="20.100000000000001" customHeight="1">
      <c r="A6" s="53" t="s">
        <v>12</v>
      </c>
      <c r="B6" s="54"/>
      <c r="C6" s="55"/>
      <c r="D6" s="32">
        <f t="shared" ref="D6:G6" si="0">D7+D34+D51+D77+D81+D102+D111</f>
        <v>366</v>
      </c>
      <c r="E6" s="32">
        <f t="shared" si="0"/>
        <v>37541.160000000003</v>
      </c>
      <c r="F6" s="32">
        <f t="shared" si="0"/>
        <v>27126.71</v>
      </c>
      <c r="G6" s="32">
        <f t="shared" si="0"/>
        <v>10414.450000000001</v>
      </c>
      <c r="H6" s="11"/>
    </row>
    <row r="7" spans="1:8" s="3" customFormat="1" ht="20.100000000000001" customHeight="1">
      <c r="A7" s="41" t="s">
        <v>443</v>
      </c>
      <c r="B7" s="47" t="s">
        <v>14</v>
      </c>
      <c r="C7" s="47"/>
      <c r="D7" s="32">
        <f t="shared" ref="D7:G7" si="1">D8+D15+D20+D28</f>
        <v>192</v>
      </c>
      <c r="E7" s="32">
        <f t="shared" si="1"/>
        <v>22913.5</v>
      </c>
      <c r="F7" s="32">
        <f t="shared" si="1"/>
        <v>18076.2</v>
      </c>
      <c r="G7" s="32">
        <f t="shared" si="1"/>
        <v>4837.3</v>
      </c>
      <c r="H7" s="11"/>
    </row>
    <row r="8" spans="1:8" s="3" customFormat="1" ht="30" customHeight="1">
      <c r="A8" s="36"/>
      <c r="B8" s="46" t="s">
        <v>444</v>
      </c>
      <c r="C8" s="9" t="s">
        <v>16</v>
      </c>
      <c r="D8" s="32">
        <f t="shared" ref="D8:G8" si="2">SUM(D9:D14)</f>
        <v>156</v>
      </c>
      <c r="E8" s="32">
        <f t="shared" si="2"/>
        <v>18945.5</v>
      </c>
      <c r="F8" s="32">
        <f t="shared" si="2"/>
        <v>14512.2</v>
      </c>
      <c r="G8" s="32">
        <f t="shared" si="2"/>
        <v>4433.3</v>
      </c>
      <c r="H8" s="11"/>
    </row>
    <row r="9" spans="1:8" s="4" customFormat="1" ht="18.95" customHeight="1">
      <c r="A9" s="36"/>
      <c r="B9" s="46"/>
      <c r="C9" s="12" t="s">
        <v>499</v>
      </c>
      <c r="D9" s="31">
        <v>113</v>
      </c>
      <c r="E9" s="31">
        <f t="shared" ref="E9:E12" si="3">F9+G9</f>
        <v>15592.5</v>
      </c>
      <c r="F9" s="31">
        <v>11259.2</v>
      </c>
      <c r="G9" s="31">
        <v>4333.3</v>
      </c>
      <c r="H9" s="13"/>
    </row>
    <row r="10" spans="1:8" s="4" customFormat="1" ht="18.95" customHeight="1">
      <c r="A10" s="36"/>
      <c r="B10" s="46"/>
      <c r="C10" s="12" t="s">
        <v>18</v>
      </c>
      <c r="D10" s="31">
        <v>36</v>
      </c>
      <c r="E10" s="31">
        <f t="shared" si="3"/>
        <v>2111</v>
      </c>
      <c r="F10" s="31">
        <v>2011</v>
      </c>
      <c r="G10" s="31">
        <v>100</v>
      </c>
      <c r="H10" s="13"/>
    </row>
    <row r="11" spans="1:8" s="4" customFormat="1" ht="18.95" customHeight="1">
      <c r="A11" s="36"/>
      <c r="B11" s="46"/>
      <c r="C11" s="12" t="s">
        <v>445</v>
      </c>
      <c r="D11" s="31"/>
      <c r="E11" s="31"/>
      <c r="F11" s="31"/>
      <c r="G11" s="31"/>
      <c r="H11" s="13"/>
    </row>
    <row r="12" spans="1:8" s="4" customFormat="1" ht="18.95" customHeight="1">
      <c r="A12" s="36"/>
      <c r="B12" s="46"/>
      <c r="C12" s="12" t="s">
        <v>446</v>
      </c>
      <c r="D12" s="31">
        <v>1</v>
      </c>
      <c r="E12" s="31">
        <f t="shared" si="3"/>
        <v>812</v>
      </c>
      <c r="F12" s="31">
        <v>812</v>
      </c>
      <c r="G12" s="31"/>
      <c r="H12" s="13"/>
    </row>
    <row r="13" spans="1:8" s="4" customFormat="1" ht="18.95" customHeight="1">
      <c r="A13" s="36"/>
      <c r="B13" s="46"/>
      <c r="C13" s="12" t="s">
        <v>19</v>
      </c>
      <c r="D13" s="31"/>
      <c r="E13" s="31"/>
      <c r="F13" s="31"/>
      <c r="G13" s="31"/>
      <c r="H13" s="13"/>
    </row>
    <row r="14" spans="1:8" s="4" customFormat="1" ht="18.95" customHeight="1">
      <c r="A14" s="36"/>
      <c r="B14" s="46"/>
      <c r="C14" s="12" t="s">
        <v>500</v>
      </c>
      <c r="D14" s="31">
        <v>6</v>
      </c>
      <c r="E14" s="31">
        <f t="shared" ref="E14:E17" si="4">F14+G14</f>
        <v>430</v>
      </c>
      <c r="F14" s="31">
        <v>430</v>
      </c>
      <c r="G14" s="31"/>
      <c r="H14" s="13"/>
    </row>
    <row r="15" spans="1:8" s="4" customFormat="1" ht="18.95" customHeight="1">
      <c r="A15" s="36"/>
      <c r="B15" s="42" t="s">
        <v>440</v>
      </c>
      <c r="C15" s="9" t="s">
        <v>16</v>
      </c>
      <c r="D15" s="32">
        <f t="shared" ref="D15:G15" si="5">SUM(D16:D19)</f>
        <v>17</v>
      </c>
      <c r="E15" s="32">
        <f t="shared" si="5"/>
        <v>2199</v>
      </c>
      <c r="F15" s="32">
        <f t="shared" si="5"/>
        <v>2180</v>
      </c>
      <c r="G15" s="32">
        <f t="shared" si="5"/>
        <v>19</v>
      </c>
      <c r="H15" s="13"/>
    </row>
    <row r="16" spans="1:8" s="4" customFormat="1" ht="18.95" customHeight="1">
      <c r="A16" s="36"/>
      <c r="B16" s="42"/>
      <c r="C16" s="12" t="s">
        <v>21</v>
      </c>
      <c r="D16" s="31">
        <v>10</v>
      </c>
      <c r="E16" s="31">
        <f t="shared" si="4"/>
        <v>1139</v>
      </c>
      <c r="F16" s="31">
        <v>1120</v>
      </c>
      <c r="G16" s="31">
        <v>19</v>
      </c>
      <c r="H16" s="13"/>
    </row>
    <row r="17" spans="1:8" s="4" customFormat="1" ht="18.95" customHeight="1">
      <c r="A17" s="36"/>
      <c r="B17" s="42"/>
      <c r="C17" s="13" t="s">
        <v>498</v>
      </c>
      <c r="D17" s="31">
        <v>7</v>
      </c>
      <c r="E17" s="31">
        <f t="shared" si="4"/>
        <v>1060</v>
      </c>
      <c r="F17" s="31">
        <v>1060</v>
      </c>
      <c r="G17" s="31"/>
      <c r="H17" s="13"/>
    </row>
    <row r="18" spans="1:8" s="4" customFormat="1" ht="18.95" customHeight="1">
      <c r="A18" s="36"/>
      <c r="B18" s="42"/>
      <c r="C18" s="12" t="s">
        <v>23</v>
      </c>
      <c r="D18" s="31"/>
      <c r="E18" s="31"/>
      <c r="F18" s="31"/>
      <c r="G18" s="31"/>
      <c r="H18" s="13"/>
    </row>
    <row r="19" spans="1:8" s="4" customFormat="1" ht="18.95" customHeight="1">
      <c r="A19" s="36"/>
      <c r="B19" s="43"/>
      <c r="C19" s="12" t="s">
        <v>24</v>
      </c>
      <c r="D19" s="31"/>
      <c r="E19" s="31"/>
      <c r="F19" s="31"/>
      <c r="G19" s="31"/>
      <c r="H19" s="13"/>
    </row>
    <row r="20" spans="1:8" s="4" customFormat="1" ht="18.95" customHeight="1">
      <c r="A20" s="36"/>
      <c r="B20" s="44" t="s">
        <v>438</v>
      </c>
      <c r="C20" s="9" t="s">
        <v>16</v>
      </c>
      <c r="D20" s="32">
        <f t="shared" ref="D20:G20" si="6">SUM(D21:D22)</f>
        <v>17</v>
      </c>
      <c r="E20" s="32">
        <f t="shared" si="6"/>
        <v>1654</v>
      </c>
      <c r="F20" s="32">
        <f t="shared" si="6"/>
        <v>1269</v>
      </c>
      <c r="G20" s="32">
        <f t="shared" si="6"/>
        <v>385</v>
      </c>
      <c r="H20" s="13"/>
    </row>
    <row r="21" spans="1:8" s="4" customFormat="1" ht="18.95" customHeight="1">
      <c r="A21" s="36"/>
      <c r="B21" s="44"/>
      <c r="C21" s="12" t="s">
        <v>439</v>
      </c>
      <c r="D21" s="31">
        <v>17</v>
      </c>
      <c r="E21" s="31">
        <f>F21+G21</f>
        <v>1654</v>
      </c>
      <c r="F21" s="31">
        <v>1269</v>
      </c>
      <c r="G21" s="31">
        <v>385</v>
      </c>
      <c r="H21" s="13"/>
    </row>
    <row r="22" spans="1:8" s="4" customFormat="1" ht="18.95" customHeight="1">
      <c r="A22" s="36"/>
      <c r="B22" s="45"/>
      <c r="C22" s="13" t="s">
        <v>27</v>
      </c>
      <c r="D22" s="31"/>
      <c r="E22" s="31"/>
      <c r="F22" s="31"/>
      <c r="G22" s="31"/>
      <c r="H22" s="13"/>
    </row>
    <row r="23" spans="1:8" s="4" customFormat="1" ht="18.95" customHeight="1">
      <c r="A23" s="36"/>
      <c r="B23" s="44" t="s">
        <v>28</v>
      </c>
      <c r="C23" s="9" t="s">
        <v>16</v>
      </c>
      <c r="D23" s="31"/>
      <c r="E23" s="31"/>
      <c r="F23" s="31"/>
      <c r="G23" s="31"/>
      <c r="H23" s="13"/>
    </row>
    <row r="24" spans="1:8" s="4" customFormat="1" ht="18.95" customHeight="1">
      <c r="A24" s="36"/>
      <c r="B24" s="44"/>
      <c r="C24" s="13" t="s">
        <v>29</v>
      </c>
      <c r="D24" s="31"/>
      <c r="E24" s="31"/>
      <c r="F24" s="31"/>
      <c r="G24" s="31"/>
      <c r="H24" s="13"/>
    </row>
    <row r="25" spans="1:8" s="4" customFormat="1" ht="18.95" customHeight="1">
      <c r="A25" s="36"/>
      <c r="B25" s="44"/>
      <c r="C25" s="13" t="s">
        <v>30</v>
      </c>
      <c r="D25" s="31"/>
      <c r="E25" s="31"/>
      <c r="F25" s="31"/>
      <c r="G25" s="31"/>
      <c r="H25" s="13"/>
    </row>
    <row r="26" spans="1:8" s="4" customFormat="1" ht="18.95" customHeight="1">
      <c r="A26" s="36"/>
      <c r="B26" s="44"/>
      <c r="C26" s="13" t="s">
        <v>31</v>
      </c>
      <c r="D26" s="31"/>
      <c r="E26" s="31"/>
      <c r="F26" s="31"/>
      <c r="G26" s="31"/>
      <c r="H26" s="13"/>
    </row>
    <row r="27" spans="1:8" s="4" customFormat="1" ht="18.95" customHeight="1">
      <c r="A27" s="36"/>
      <c r="B27" s="45"/>
      <c r="C27" s="13" t="s">
        <v>32</v>
      </c>
      <c r="D27" s="31"/>
      <c r="E27" s="31"/>
      <c r="F27" s="31"/>
      <c r="G27" s="31"/>
      <c r="H27" s="13"/>
    </row>
    <row r="28" spans="1:8" s="4" customFormat="1" ht="18.95" customHeight="1">
      <c r="A28" s="36"/>
      <c r="B28" s="44" t="s">
        <v>33</v>
      </c>
      <c r="C28" s="9" t="s">
        <v>16</v>
      </c>
      <c r="D28" s="32">
        <f t="shared" ref="D28:F28" si="7">SUM(D29:D33)</f>
        <v>2</v>
      </c>
      <c r="E28" s="32">
        <f t="shared" si="7"/>
        <v>115</v>
      </c>
      <c r="F28" s="32">
        <f t="shared" si="7"/>
        <v>115</v>
      </c>
      <c r="G28" s="31"/>
      <c r="H28" s="13"/>
    </row>
    <row r="29" spans="1:8" s="4" customFormat="1" ht="18.95" customHeight="1">
      <c r="A29" s="36"/>
      <c r="B29" s="44"/>
      <c r="C29" s="12" t="s">
        <v>34</v>
      </c>
      <c r="D29" s="31">
        <v>1</v>
      </c>
      <c r="E29" s="31">
        <f>F29+G29</f>
        <v>100</v>
      </c>
      <c r="F29" s="31">
        <v>100</v>
      </c>
      <c r="G29" s="31"/>
      <c r="H29" s="13"/>
    </row>
    <row r="30" spans="1:8" s="4" customFormat="1" ht="18.95" customHeight="1">
      <c r="A30" s="36"/>
      <c r="B30" s="44"/>
      <c r="C30" s="12" t="s">
        <v>35</v>
      </c>
      <c r="D30" s="31"/>
      <c r="E30" s="31"/>
      <c r="F30" s="31"/>
      <c r="G30" s="31"/>
      <c r="H30" s="13"/>
    </row>
    <row r="31" spans="1:8" s="4" customFormat="1" ht="18.95" customHeight="1">
      <c r="A31" s="36"/>
      <c r="B31" s="44"/>
      <c r="C31" s="12" t="s">
        <v>36</v>
      </c>
      <c r="D31" s="31"/>
      <c r="E31" s="31"/>
      <c r="F31" s="31"/>
      <c r="G31" s="31"/>
      <c r="H31" s="13"/>
    </row>
    <row r="32" spans="1:8" s="4" customFormat="1" ht="18.95" customHeight="1">
      <c r="A32" s="36"/>
      <c r="B32" s="44"/>
      <c r="C32" s="12" t="s">
        <v>37</v>
      </c>
      <c r="D32" s="31"/>
      <c r="E32" s="31"/>
      <c r="F32" s="31"/>
      <c r="G32" s="31"/>
      <c r="H32" s="13"/>
    </row>
    <row r="33" spans="1:8" s="4" customFormat="1" ht="18.95" customHeight="1">
      <c r="A33" s="37"/>
      <c r="B33" s="44"/>
      <c r="C33" s="14" t="s">
        <v>38</v>
      </c>
      <c r="D33" s="31">
        <v>1</v>
      </c>
      <c r="E33" s="31">
        <f>F33+G33</f>
        <v>15</v>
      </c>
      <c r="F33" s="31">
        <v>15</v>
      </c>
      <c r="G33" s="31"/>
      <c r="H33" s="13"/>
    </row>
    <row r="34" spans="1:8" s="4" customFormat="1" ht="18.95" customHeight="1">
      <c r="A34" s="36" t="s">
        <v>39</v>
      </c>
      <c r="B34" s="47" t="s">
        <v>14</v>
      </c>
      <c r="C34" s="47"/>
      <c r="D34" s="32">
        <f t="shared" ref="D34:F34" si="8">D35+D38</f>
        <v>5</v>
      </c>
      <c r="E34" s="32">
        <f t="shared" si="8"/>
        <v>135</v>
      </c>
      <c r="F34" s="32">
        <f t="shared" si="8"/>
        <v>135</v>
      </c>
      <c r="G34" s="32"/>
      <c r="H34" s="13"/>
    </row>
    <row r="35" spans="1:8" s="4" customFormat="1" ht="18.95" customHeight="1">
      <c r="A35" s="36"/>
      <c r="B35" s="36" t="s">
        <v>40</v>
      </c>
      <c r="C35" s="9" t="s">
        <v>16</v>
      </c>
      <c r="D35" s="32">
        <f t="shared" ref="D35:F35" si="9">SUM(D36:D37)</f>
        <v>1</v>
      </c>
      <c r="E35" s="32">
        <f t="shared" si="9"/>
        <v>10</v>
      </c>
      <c r="F35" s="32">
        <f t="shared" si="9"/>
        <v>10</v>
      </c>
      <c r="G35" s="31"/>
      <c r="H35" s="13"/>
    </row>
    <row r="36" spans="1:8" s="4" customFormat="1" ht="18.95" customHeight="1">
      <c r="A36" s="36"/>
      <c r="B36" s="36"/>
      <c r="C36" s="12" t="s">
        <v>41</v>
      </c>
      <c r="D36" s="31">
        <v>1</v>
      </c>
      <c r="E36" s="31">
        <f>F36+G36</f>
        <v>10</v>
      </c>
      <c r="F36" s="31">
        <v>10</v>
      </c>
      <c r="G36" s="31"/>
      <c r="H36" s="13"/>
    </row>
    <row r="37" spans="1:8" s="4" customFormat="1" ht="18.95" customHeight="1">
      <c r="A37" s="36"/>
      <c r="B37" s="37"/>
      <c r="C37" s="12" t="s">
        <v>42</v>
      </c>
      <c r="D37" s="31"/>
      <c r="E37" s="31"/>
      <c r="F37" s="31"/>
      <c r="G37" s="31"/>
      <c r="H37" s="13"/>
    </row>
    <row r="38" spans="1:8" s="4" customFormat="1" ht="18.95" customHeight="1">
      <c r="A38" s="36"/>
      <c r="B38" s="36" t="s">
        <v>43</v>
      </c>
      <c r="C38" s="9" t="s">
        <v>16</v>
      </c>
      <c r="D38" s="32">
        <f t="shared" ref="D38:F38" si="10">SUM(D39:D41)</f>
        <v>4</v>
      </c>
      <c r="E38" s="32">
        <f t="shared" si="10"/>
        <v>125</v>
      </c>
      <c r="F38" s="32">
        <f t="shared" si="10"/>
        <v>125</v>
      </c>
      <c r="G38" s="31"/>
      <c r="H38" s="13"/>
    </row>
    <row r="39" spans="1:8" s="4" customFormat="1" ht="18.95" customHeight="1">
      <c r="A39" s="36"/>
      <c r="B39" s="36"/>
      <c r="C39" s="12" t="s">
        <v>44</v>
      </c>
      <c r="D39" s="31"/>
      <c r="E39" s="31"/>
      <c r="F39" s="31"/>
      <c r="G39" s="31"/>
      <c r="H39" s="13"/>
    </row>
    <row r="40" spans="1:8" s="4" customFormat="1" ht="18.95" customHeight="1">
      <c r="A40" s="36"/>
      <c r="B40" s="36"/>
      <c r="C40" s="12" t="s">
        <v>45</v>
      </c>
      <c r="D40" s="31">
        <v>4</v>
      </c>
      <c r="E40" s="31">
        <f>F40+G40</f>
        <v>125</v>
      </c>
      <c r="F40" s="31">
        <v>125</v>
      </c>
      <c r="G40" s="31"/>
      <c r="H40" s="13"/>
    </row>
    <row r="41" spans="1:8" s="4" customFormat="1" ht="18.95" customHeight="1">
      <c r="A41" s="36"/>
      <c r="B41" s="37"/>
      <c r="C41" s="12" t="s">
        <v>46</v>
      </c>
      <c r="D41" s="31"/>
      <c r="E41" s="31"/>
      <c r="F41" s="31"/>
      <c r="G41" s="31"/>
      <c r="H41" s="13"/>
    </row>
    <row r="42" spans="1:8" s="4" customFormat="1" ht="18.95" customHeight="1">
      <c r="A42" s="36"/>
      <c r="B42" s="36" t="s">
        <v>47</v>
      </c>
      <c r="C42" s="9" t="s">
        <v>16</v>
      </c>
      <c r="D42" s="31"/>
      <c r="E42" s="31"/>
      <c r="F42" s="31"/>
      <c r="G42" s="31"/>
      <c r="H42" s="13"/>
    </row>
    <row r="43" spans="1:8" s="4" customFormat="1" ht="18.95" customHeight="1">
      <c r="A43" s="36"/>
      <c r="B43" s="36"/>
      <c r="C43" s="12" t="s">
        <v>48</v>
      </c>
      <c r="D43" s="31"/>
      <c r="E43" s="31"/>
      <c r="F43" s="31"/>
      <c r="G43" s="31"/>
      <c r="H43" s="13"/>
    </row>
    <row r="44" spans="1:8" s="4" customFormat="1" ht="18.95" customHeight="1">
      <c r="A44" s="36"/>
      <c r="B44" s="37"/>
      <c r="C44" s="15" t="s">
        <v>49</v>
      </c>
      <c r="D44" s="31"/>
      <c r="E44" s="31"/>
      <c r="F44" s="31"/>
      <c r="G44" s="31"/>
      <c r="H44" s="13"/>
    </row>
    <row r="45" spans="1:8" s="4" customFormat="1" ht="18.95" customHeight="1">
      <c r="A45" s="36"/>
      <c r="B45" s="36" t="s">
        <v>50</v>
      </c>
      <c r="C45" s="9" t="s">
        <v>16</v>
      </c>
      <c r="D45" s="31"/>
      <c r="E45" s="31"/>
      <c r="F45" s="31"/>
      <c r="G45" s="31"/>
      <c r="H45" s="13"/>
    </row>
    <row r="46" spans="1:8" s="4" customFormat="1" ht="18.95" customHeight="1">
      <c r="A46" s="36"/>
      <c r="B46" s="36"/>
      <c r="C46" s="15" t="s">
        <v>51</v>
      </c>
      <c r="D46" s="31"/>
      <c r="E46" s="31"/>
      <c r="F46" s="31"/>
      <c r="G46" s="31"/>
      <c r="H46" s="13"/>
    </row>
    <row r="47" spans="1:8" s="4" customFormat="1" ht="18.95" customHeight="1">
      <c r="A47" s="36"/>
      <c r="B47" s="36"/>
      <c r="C47" s="15" t="s">
        <v>52</v>
      </c>
      <c r="D47" s="31"/>
      <c r="E47" s="31"/>
      <c r="F47" s="31"/>
      <c r="G47" s="31"/>
      <c r="H47" s="13"/>
    </row>
    <row r="48" spans="1:8" s="4" customFormat="1" ht="18.95" customHeight="1">
      <c r="A48" s="36"/>
      <c r="B48" s="37"/>
      <c r="C48" s="15" t="s">
        <v>53</v>
      </c>
      <c r="D48" s="31"/>
      <c r="E48" s="31"/>
      <c r="F48" s="31"/>
      <c r="G48" s="31"/>
      <c r="H48" s="13"/>
    </row>
    <row r="49" spans="1:8" s="4" customFormat="1" ht="18.95" customHeight="1">
      <c r="A49" s="36"/>
      <c r="B49" s="44" t="s">
        <v>54</v>
      </c>
      <c r="C49" s="9" t="s">
        <v>16</v>
      </c>
      <c r="D49" s="31"/>
      <c r="E49" s="31"/>
      <c r="F49" s="31"/>
      <c r="G49" s="31"/>
      <c r="H49" s="13"/>
    </row>
    <row r="50" spans="1:8" s="4" customFormat="1" ht="18.95" customHeight="1">
      <c r="A50" s="37"/>
      <c r="B50" s="44"/>
      <c r="C50" s="16" t="s">
        <v>54</v>
      </c>
      <c r="D50" s="31"/>
      <c r="E50" s="31"/>
      <c r="F50" s="31"/>
      <c r="G50" s="31"/>
      <c r="H50" s="13"/>
    </row>
    <row r="51" spans="1:8" s="4" customFormat="1" ht="18.95" customHeight="1">
      <c r="A51" s="46" t="s">
        <v>436</v>
      </c>
      <c r="B51" s="39" t="s">
        <v>14</v>
      </c>
      <c r="C51" s="39"/>
      <c r="D51" s="32">
        <f t="shared" ref="D51:G51" si="11">D52+D64+D69</f>
        <v>157</v>
      </c>
      <c r="E51" s="32">
        <f t="shared" si="11"/>
        <v>10057.66</v>
      </c>
      <c r="F51" s="32">
        <f t="shared" si="11"/>
        <v>6280.5099999999993</v>
      </c>
      <c r="G51" s="32">
        <f t="shared" si="11"/>
        <v>3777.15</v>
      </c>
      <c r="H51" s="13"/>
    </row>
    <row r="52" spans="1:8" s="4" customFormat="1" ht="18.95" customHeight="1">
      <c r="A52" s="46"/>
      <c r="B52" s="48" t="s">
        <v>442</v>
      </c>
      <c r="C52" s="18" t="s">
        <v>16</v>
      </c>
      <c r="D52" s="32">
        <f t="shared" ref="D52:G52" si="12">SUM(D53:D63)</f>
        <v>71</v>
      </c>
      <c r="E52" s="32">
        <f t="shared" si="12"/>
        <v>6302.36</v>
      </c>
      <c r="F52" s="32">
        <f t="shared" si="12"/>
        <v>5198.3599999999997</v>
      </c>
      <c r="G52" s="32">
        <f t="shared" si="12"/>
        <v>1104</v>
      </c>
      <c r="H52" s="13"/>
    </row>
    <row r="53" spans="1:8" s="4" customFormat="1" ht="18.95" customHeight="1">
      <c r="A53" s="46"/>
      <c r="B53" s="48"/>
      <c r="C53" s="15" t="s">
        <v>57</v>
      </c>
      <c r="D53" s="31">
        <v>1</v>
      </c>
      <c r="E53" s="31">
        <f t="shared" ref="E53:E58" si="13">F53+G53</f>
        <v>800</v>
      </c>
      <c r="F53" s="31">
        <v>800</v>
      </c>
      <c r="G53" s="31"/>
      <c r="H53" s="13"/>
    </row>
    <row r="54" spans="1:8" s="4" customFormat="1" ht="18.95" customHeight="1">
      <c r="A54" s="46"/>
      <c r="B54" s="48"/>
      <c r="C54" s="40" t="s">
        <v>58</v>
      </c>
      <c r="D54" s="31">
        <v>2</v>
      </c>
      <c r="E54" s="31">
        <f t="shared" si="13"/>
        <v>85</v>
      </c>
      <c r="F54" s="31">
        <v>85</v>
      </c>
      <c r="G54" s="31"/>
      <c r="H54" s="13"/>
    </row>
    <row r="55" spans="1:8" s="4" customFormat="1" ht="18.95" customHeight="1">
      <c r="A55" s="46"/>
      <c r="B55" s="48"/>
      <c r="C55" s="40"/>
      <c r="D55" s="31"/>
      <c r="E55" s="31">
        <f t="shared" si="13"/>
        <v>0</v>
      </c>
      <c r="F55" s="31"/>
      <c r="G55" s="31"/>
      <c r="H55" s="13"/>
    </row>
    <row r="56" spans="1:8" s="4" customFormat="1" ht="18.95" customHeight="1">
      <c r="A56" s="46"/>
      <c r="B56" s="48"/>
      <c r="C56" s="12" t="s">
        <v>437</v>
      </c>
      <c r="D56" s="31">
        <v>35</v>
      </c>
      <c r="E56" s="31">
        <f t="shared" si="13"/>
        <v>2937.2</v>
      </c>
      <c r="F56" s="31">
        <v>2533.1999999999998</v>
      </c>
      <c r="G56" s="31">
        <v>404</v>
      </c>
      <c r="H56" s="13"/>
    </row>
    <row r="57" spans="1:8" s="4" customFormat="1" ht="18.95" customHeight="1">
      <c r="A57" s="46"/>
      <c r="B57" s="48"/>
      <c r="C57" s="12" t="s">
        <v>60</v>
      </c>
      <c r="D57" s="31">
        <v>31</v>
      </c>
      <c r="E57" s="31">
        <f t="shared" si="13"/>
        <v>2350.16</v>
      </c>
      <c r="F57" s="31">
        <v>1650.16</v>
      </c>
      <c r="G57" s="31">
        <v>700</v>
      </c>
      <c r="H57" s="13"/>
    </row>
    <row r="58" spans="1:8" s="4" customFormat="1" ht="18.95" customHeight="1">
      <c r="A58" s="46"/>
      <c r="B58" s="48"/>
      <c r="C58" s="40" t="s">
        <v>61</v>
      </c>
      <c r="D58" s="31">
        <v>2</v>
      </c>
      <c r="E58" s="31">
        <f t="shared" si="13"/>
        <v>130</v>
      </c>
      <c r="F58" s="31">
        <v>130</v>
      </c>
      <c r="G58" s="31"/>
      <c r="H58" s="13"/>
    </row>
    <row r="59" spans="1:8" s="4" customFormat="1" ht="18.95" customHeight="1">
      <c r="A59" s="46"/>
      <c r="B59" s="48"/>
      <c r="C59" s="40"/>
      <c r="D59" s="31"/>
      <c r="E59" s="31"/>
      <c r="F59" s="31"/>
      <c r="G59" s="31"/>
      <c r="H59" s="13"/>
    </row>
    <row r="60" spans="1:8" s="4" customFormat="1" ht="30" customHeight="1">
      <c r="A60" s="46"/>
      <c r="B60" s="48"/>
      <c r="C60" s="12" t="s">
        <v>62</v>
      </c>
      <c r="D60" s="31"/>
      <c r="E60" s="31"/>
      <c r="F60" s="31"/>
      <c r="G60" s="31"/>
      <c r="H60" s="13"/>
    </row>
    <row r="61" spans="1:8" s="4" customFormat="1" ht="45" customHeight="1">
      <c r="A61" s="46" t="s">
        <v>55</v>
      </c>
      <c r="B61" s="48" t="s">
        <v>56</v>
      </c>
      <c r="C61" s="19" t="s">
        <v>63</v>
      </c>
      <c r="D61" s="31"/>
      <c r="E61" s="31"/>
      <c r="F61" s="31"/>
      <c r="G61" s="31"/>
      <c r="H61" s="13"/>
    </row>
    <row r="62" spans="1:8" s="4" customFormat="1" ht="18.95" customHeight="1">
      <c r="A62" s="46"/>
      <c r="B62" s="48"/>
      <c r="C62" s="15" t="s">
        <v>64</v>
      </c>
      <c r="D62" s="31"/>
      <c r="E62" s="31"/>
      <c r="F62" s="31"/>
      <c r="G62" s="31"/>
      <c r="H62" s="13"/>
    </row>
    <row r="63" spans="1:8" s="4" customFormat="1" ht="18.95" customHeight="1">
      <c r="A63" s="46"/>
      <c r="B63" s="48"/>
      <c r="C63" s="15" t="s">
        <v>38</v>
      </c>
      <c r="D63" s="31"/>
      <c r="E63" s="31"/>
      <c r="F63" s="31"/>
      <c r="G63" s="31"/>
      <c r="H63" s="13"/>
    </row>
    <row r="64" spans="1:8" s="4" customFormat="1" ht="18.95" customHeight="1">
      <c r="A64" s="46"/>
      <c r="B64" s="36" t="s">
        <v>65</v>
      </c>
      <c r="C64" s="18" t="s">
        <v>16</v>
      </c>
      <c r="D64" s="32">
        <f t="shared" ref="D64:G64" si="14">SUM(D65:D68)</f>
        <v>68</v>
      </c>
      <c r="E64" s="32">
        <f t="shared" si="14"/>
        <v>3045.3</v>
      </c>
      <c r="F64" s="32">
        <f t="shared" si="14"/>
        <v>810.15</v>
      </c>
      <c r="G64" s="32">
        <f t="shared" si="14"/>
        <v>2235.15</v>
      </c>
      <c r="H64" s="13"/>
    </row>
    <row r="65" spans="1:8" s="4" customFormat="1" ht="18.95" customHeight="1">
      <c r="A65" s="46"/>
      <c r="B65" s="36"/>
      <c r="C65" s="12" t="s">
        <v>66</v>
      </c>
      <c r="D65" s="31">
        <v>12</v>
      </c>
      <c r="E65" s="31">
        <f t="shared" ref="E65" si="15">F65+G65</f>
        <v>630</v>
      </c>
      <c r="F65" s="31">
        <v>315</v>
      </c>
      <c r="G65" s="31">
        <v>315</v>
      </c>
      <c r="H65" s="13"/>
    </row>
    <row r="66" spans="1:8" s="4" customFormat="1" ht="18.95" customHeight="1">
      <c r="A66" s="46"/>
      <c r="B66" s="36"/>
      <c r="C66" s="12" t="s">
        <v>67</v>
      </c>
      <c r="D66" s="31"/>
      <c r="E66" s="31"/>
      <c r="F66" s="31"/>
      <c r="G66" s="31"/>
      <c r="H66" s="13"/>
    </row>
    <row r="67" spans="1:8" s="4" customFormat="1" ht="18.95" customHeight="1">
      <c r="A67" s="46"/>
      <c r="B67" s="36"/>
      <c r="C67" s="12" t="s">
        <v>68</v>
      </c>
      <c r="D67" s="31">
        <v>33</v>
      </c>
      <c r="E67" s="31">
        <f>F67+G67</f>
        <v>970.3</v>
      </c>
      <c r="F67" s="31">
        <v>475.15</v>
      </c>
      <c r="G67" s="31">
        <v>495.15</v>
      </c>
      <c r="H67" s="13"/>
    </row>
    <row r="68" spans="1:8" s="4" customFormat="1" ht="18.95" customHeight="1">
      <c r="A68" s="46"/>
      <c r="B68" s="37"/>
      <c r="C68" s="12" t="s">
        <v>69</v>
      </c>
      <c r="D68" s="31">
        <v>23</v>
      </c>
      <c r="E68" s="31">
        <f>F68+G68</f>
        <v>1445</v>
      </c>
      <c r="F68" s="31">
        <v>20</v>
      </c>
      <c r="G68" s="31">
        <v>1425</v>
      </c>
      <c r="H68" s="13"/>
    </row>
    <row r="69" spans="1:8" s="4" customFormat="1" ht="18.95" customHeight="1">
      <c r="A69" s="46"/>
      <c r="B69" s="36" t="s">
        <v>434</v>
      </c>
      <c r="C69" s="18" t="s">
        <v>16</v>
      </c>
      <c r="D69" s="35">
        <f>D74</f>
        <v>18</v>
      </c>
      <c r="E69" s="35">
        <f t="shared" ref="E69:G69" si="16">E74</f>
        <v>710</v>
      </c>
      <c r="F69" s="35">
        <f t="shared" si="16"/>
        <v>272</v>
      </c>
      <c r="G69" s="35">
        <f t="shared" si="16"/>
        <v>438</v>
      </c>
      <c r="H69" s="13"/>
    </row>
    <row r="70" spans="1:8" s="4" customFormat="1" ht="18.95" customHeight="1">
      <c r="A70" s="46"/>
      <c r="B70" s="36"/>
      <c r="C70" s="40" t="s">
        <v>71</v>
      </c>
      <c r="D70" s="31"/>
      <c r="E70" s="31"/>
      <c r="F70" s="31"/>
      <c r="G70" s="31"/>
      <c r="H70" s="13"/>
    </row>
    <row r="71" spans="1:8" s="4" customFormat="1" ht="18.95" customHeight="1">
      <c r="A71" s="46"/>
      <c r="B71" s="36"/>
      <c r="C71" s="40"/>
      <c r="D71" s="31"/>
      <c r="E71" s="31"/>
      <c r="F71" s="31"/>
      <c r="G71" s="31"/>
      <c r="H71" s="13"/>
    </row>
    <row r="72" spans="1:8" s="4" customFormat="1" ht="18.95" customHeight="1">
      <c r="A72" s="46"/>
      <c r="B72" s="36"/>
      <c r="C72" s="12" t="s">
        <v>72</v>
      </c>
      <c r="D72" s="31"/>
      <c r="E72" s="31"/>
      <c r="F72" s="31"/>
      <c r="G72" s="31"/>
      <c r="H72" s="13"/>
    </row>
    <row r="73" spans="1:8" s="4" customFormat="1" ht="30" customHeight="1">
      <c r="A73" s="46"/>
      <c r="B73" s="36"/>
      <c r="C73" s="12" t="s">
        <v>73</v>
      </c>
      <c r="D73" s="31"/>
      <c r="E73" s="31"/>
      <c r="F73" s="31"/>
      <c r="G73" s="31"/>
      <c r="H73" s="13"/>
    </row>
    <row r="74" spans="1:8" s="4" customFormat="1" ht="18.95" customHeight="1">
      <c r="A74" s="46"/>
      <c r="B74" s="36"/>
      <c r="C74" s="12" t="s">
        <v>435</v>
      </c>
      <c r="D74" s="31">
        <v>18</v>
      </c>
      <c r="E74" s="31">
        <f>F74+G74</f>
        <v>710</v>
      </c>
      <c r="F74" s="31">
        <v>272</v>
      </c>
      <c r="G74" s="31">
        <v>438</v>
      </c>
      <c r="H74" s="13"/>
    </row>
    <row r="75" spans="1:8" s="4" customFormat="1" ht="18.95" customHeight="1">
      <c r="A75" s="46"/>
      <c r="B75" s="36"/>
      <c r="C75" s="12" t="s">
        <v>75</v>
      </c>
      <c r="D75" s="31"/>
      <c r="E75" s="31"/>
      <c r="F75" s="31"/>
      <c r="G75" s="31"/>
      <c r="H75" s="13"/>
    </row>
    <row r="76" spans="1:8" s="4" customFormat="1" ht="50.1" customHeight="1">
      <c r="A76" s="46"/>
      <c r="B76" s="36"/>
      <c r="C76" s="14" t="s">
        <v>76</v>
      </c>
      <c r="D76" s="31"/>
      <c r="E76" s="31"/>
      <c r="F76" s="31"/>
      <c r="G76" s="31"/>
      <c r="H76" s="13"/>
    </row>
    <row r="77" spans="1:8" s="4" customFormat="1" ht="23.1" customHeight="1">
      <c r="A77" s="42" t="s">
        <v>496</v>
      </c>
      <c r="B77" s="39" t="s">
        <v>14</v>
      </c>
      <c r="C77" s="39"/>
      <c r="D77" s="32">
        <f t="shared" ref="D77:G77" si="17">SUM(D78:D80)</f>
        <v>8</v>
      </c>
      <c r="E77" s="32">
        <f t="shared" si="17"/>
        <v>1145</v>
      </c>
      <c r="F77" s="32">
        <f t="shared" si="17"/>
        <v>1145</v>
      </c>
      <c r="G77" s="32">
        <f t="shared" si="17"/>
        <v>0</v>
      </c>
      <c r="H77" s="13"/>
    </row>
    <row r="78" spans="1:8" s="4" customFormat="1" ht="18.95" customHeight="1">
      <c r="A78" s="42"/>
      <c r="B78" s="38" t="s">
        <v>77</v>
      </c>
      <c r="C78" s="12" t="s">
        <v>78</v>
      </c>
      <c r="D78" s="31"/>
      <c r="E78" s="31"/>
      <c r="F78" s="31"/>
      <c r="G78" s="31"/>
      <c r="H78" s="13"/>
    </row>
    <row r="79" spans="1:8" s="4" customFormat="1" ht="18.95" customHeight="1">
      <c r="A79" s="42"/>
      <c r="B79" s="38"/>
      <c r="C79" s="12" t="s">
        <v>497</v>
      </c>
      <c r="D79" s="31">
        <v>7</v>
      </c>
      <c r="E79" s="31">
        <f t="shared" ref="E79:E80" si="18">F79+G79</f>
        <v>445</v>
      </c>
      <c r="F79" s="31">
        <v>445</v>
      </c>
      <c r="G79" s="31"/>
      <c r="H79" s="13"/>
    </row>
    <row r="80" spans="1:8" s="4" customFormat="1" ht="18.95" customHeight="1">
      <c r="A80" s="43"/>
      <c r="B80" s="38"/>
      <c r="C80" s="15" t="s">
        <v>79</v>
      </c>
      <c r="D80" s="31">
        <v>1</v>
      </c>
      <c r="E80" s="31">
        <f t="shared" si="18"/>
        <v>700</v>
      </c>
      <c r="F80" s="31">
        <v>700</v>
      </c>
      <c r="G80" s="31"/>
      <c r="H80" s="13"/>
    </row>
    <row r="81" spans="1:8" s="4" customFormat="1" ht="18.95" customHeight="1">
      <c r="A81" s="42" t="s">
        <v>80</v>
      </c>
      <c r="B81" s="39" t="s">
        <v>14</v>
      </c>
      <c r="C81" s="39"/>
      <c r="D81" s="32">
        <f>D82+D84+D88+D95</f>
        <v>2</v>
      </c>
      <c r="E81" s="32">
        <f t="shared" ref="E81:G81" si="19">E82+E84+E88+E95</f>
        <v>1890</v>
      </c>
      <c r="F81" s="32">
        <f t="shared" si="19"/>
        <v>90</v>
      </c>
      <c r="G81" s="32">
        <f t="shared" si="19"/>
        <v>1800</v>
      </c>
      <c r="H81" s="13"/>
    </row>
    <row r="82" spans="1:8" s="4" customFormat="1" ht="18.95" customHeight="1">
      <c r="A82" s="42"/>
      <c r="B82" s="41" t="s">
        <v>81</v>
      </c>
      <c r="C82" s="18" t="s">
        <v>16</v>
      </c>
      <c r="D82" s="32">
        <f t="shared" ref="D82:G82" si="20">D83</f>
        <v>0</v>
      </c>
      <c r="E82" s="32">
        <f t="shared" si="20"/>
        <v>0</v>
      </c>
      <c r="F82" s="32">
        <f t="shared" si="20"/>
        <v>0</v>
      </c>
      <c r="G82" s="32">
        <f t="shared" si="20"/>
        <v>0</v>
      </c>
      <c r="H82" s="13"/>
    </row>
    <row r="83" spans="1:8" s="4" customFormat="1" ht="18.95" customHeight="1">
      <c r="A83" s="42"/>
      <c r="B83" s="37"/>
      <c r="C83" s="20" t="s">
        <v>82</v>
      </c>
      <c r="D83" s="31"/>
      <c r="E83" s="31"/>
      <c r="F83" s="31"/>
      <c r="G83" s="31"/>
      <c r="H83" s="13"/>
    </row>
    <row r="84" spans="1:8" s="4" customFormat="1" ht="18.95" customHeight="1">
      <c r="A84" s="42"/>
      <c r="B84" s="36" t="s">
        <v>83</v>
      </c>
      <c r="C84" s="18" t="s">
        <v>16</v>
      </c>
      <c r="D84" s="32">
        <f t="shared" ref="D84:G84" si="21">SUM(D85:D87)</f>
        <v>2</v>
      </c>
      <c r="E84" s="32">
        <f t="shared" si="21"/>
        <v>1890</v>
      </c>
      <c r="F84" s="32">
        <f t="shared" si="21"/>
        <v>90</v>
      </c>
      <c r="G84" s="32">
        <f t="shared" si="21"/>
        <v>1800</v>
      </c>
      <c r="H84" s="13"/>
    </row>
    <row r="85" spans="1:8" s="4" customFormat="1" ht="18.95" customHeight="1">
      <c r="A85" s="42"/>
      <c r="B85" s="36"/>
      <c r="C85" s="12" t="s">
        <v>84</v>
      </c>
      <c r="D85" s="31">
        <v>1</v>
      </c>
      <c r="E85" s="31">
        <f>F85+G85</f>
        <v>90</v>
      </c>
      <c r="F85" s="31">
        <v>90</v>
      </c>
      <c r="G85" s="31"/>
      <c r="H85" s="13"/>
    </row>
    <row r="86" spans="1:8" s="4" customFormat="1" ht="18.95" customHeight="1">
      <c r="A86" s="42"/>
      <c r="B86" s="36"/>
      <c r="C86" s="12" t="s">
        <v>85</v>
      </c>
      <c r="D86" s="31"/>
      <c r="E86" s="31"/>
      <c r="F86" s="31"/>
      <c r="G86" s="31"/>
      <c r="H86" s="13"/>
    </row>
    <row r="87" spans="1:8" s="4" customFormat="1" ht="18.95" customHeight="1">
      <c r="A87" s="42"/>
      <c r="B87" s="37"/>
      <c r="C87" s="12" t="s">
        <v>86</v>
      </c>
      <c r="D87" s="31">
        <v>1</v>
      </c>
      <c r="E87" s="31">
        <f>F87+G87</f>
        <v>1800</v>
      </c>
      <c r="F87" s="31"/>
      <c r="G87" s="31">
        <v>1800</v>
      </c>
      <c r="H87" s="13"/>
    </row>
    <row r="88" spans="1:8" s="4" customFormat="1" ht="18.95" customHeight="1">
      <c r="A88" s="42"/>
      <c r="B88" s="36" t="s">
        <v>87</v>
      </c>
      <c r="C88" s="18" t="s">
        <v>16</v>
      </c>
      <c r="D88" s="31"/>
      <c r="E88" s="31"/>
      <c r="F88" s="31"/>
      <c r="G88" s="31"/>
      <c r="H88" s="13"/>
    </row>
    <row r="89" spans="1:8" s="4" customFormat="1" ht="18.95" customHeight="1">
      <c r="A89" s="42"/>
      <c r="B89" s="36"/>
      <c r="C89" s="12" t="s">
        <v>88</v>
      </c>
      <c r="D89" s="31"/>
      <c r="E89" s="31"/>
      <c r="F89" s="31"/>
      <c r="G89" s="31"/>
      <c r="H89" s="13"/>
    </row>
    <row r="90" spans="1:8" s="4" customFormat="1" ht="18.95" customHeight="1">
      <c r="A90" s="42"/>
      <c r="B90" s="36"/>
      <c r="C90" s="12" t="s">
        <v>89</v>
      </c>
      <c r="D90" s="31"/>
      <c r="E90" s="31"/>
      <c r="F90" s="31"/>
      <c r="G90" s="31"/>
      <c r="H90" s="13"/>
    </row>
    <row r="91" spans="1:8" s="4" customFormat="1" ht="18.95" customHeight="1">
      <c r="A91" s="42"/>
      <c r="B91" s="36"/>
      <c r="C91" s="12" t="s">
        <v>90</v>
      </c>
      <c r="D91" s="31"/>
      <c r="E91" s="31"/>
      <c r="F91" s="31"/>
      <c r="G91" s="31"/>
      <c r="H91" s="13"/>
    </row>
    <row r="92" spans="1:8" s="4" customFormat="1" ht="18.95" customHeight="1">
      <c r="A92" s="42"/>
      <c r="B92" s="36"/>
      <c r="C92" s="12" t="s">
        <v>91</v>
      </c>
      <c r="D92" s="31"/>
      <c r="E92" s="31"/>
      <c r="F92" s="31"/>
      <c r="G92" s="31"/>
      <c r="H92" s="13"/>
    </row>
    <row r="93" spans="1:8" s="4" customFormat="1" ht="18.95" customHeight="1">
      <c r="A93" s="42"/>
      <c r="B93" s="36"/>
      <c r="C93" s="12" t="s">
        <v>92</v>
      </c>
      <c r="D93" s="31"/>
      <c r="E93" s="31"/>
      <c r="F93" s="31"/>
      <c r="G93" s="31"/>
      <c r="H93" s="13"/>
    </row>
    <row r="94" spans="1:8" s="4" customFormat="1" ht="18.95" customHeight="1">
      <c r="A94" s="42"/>
      <c r="B94" s="37"/>
      <c r="C94" s="12" t="s">
        <v>93</v>
      </c>
      <c r="D94" s="31"/>
      <c r="E94" s="31"/>
      <c r="F94" s="31"/>
      <c r="G94" s="31"/>
      <c r="H94" s="13"/>
    </row>
    <row r="95" spans="1:8" s="4" customFormat="1" ht="18.95" customHeight="1">
      <c r="A95" s="42"/>
      <c r="B95" s="36" t="s">
        <v>94</v>
      </c>
      <c r="C95" s="18" t="s">
        <v>16</v>
      </c>
      <c r="D95" s="31"/>
      <c r="E95" s="31"/>
      <c r="F95" s="31"/>
      <c r="G95" s="31"/>
      <c r="H95" s="13"/>
    </row>
    <row r="96" spans="1:8" s="4" customFormat="1" ht="18.95" customHeight="1">
      <c r="A96" s="42"/>
      <c r="B96" s="36"/>
      <c r="C96" s="12" t="s">
        <v>95</v>
      </c>
      <c r="D96" s="31"/>
      <c r="E96" s="31"/>
      <c r="F96" s="31"/>
      <c r="G96" s="31"/>
      <c r="H96" s="13"/>
    </row>
    <row r="97" spans="1:8" s="4" customFormat="1" ht="18.95" customHeight="1">
      <c r="A97" s="42"/>
      <c r="B97" s="36"/>
      <c r="C97" s="12" t="s">
        <v>96</v>
      </c>
      <c r="D97" s="31"/>
      <c r="E97" s="31"/>
      <c r="F97" s="31"/>
      <c r="G97" s="31"/>
      <c r="H97" s="13"/>
    </row>
    <row r="98" spans="1:8" s="4" customFormat="1" ht="18.95" customHeight="1">
      <c r="A98" s="42"/>
      <c r="B98" s="36"/>
      <c r="C98" s="12" t="s">
        <v>97</v>
      </c>
      <c r="D98" s="31"/>
      <c r="E98" s="31"/>
      <c r="F98" s="31"/>
      <c r="G98" s="31"/>
      <c r="H98" s="13"/>
    </row>
    <row r="99" spans="1:8" s="4" customFormat="1" ht="18.95" customHeight="1">
      <c r="A99" s="42"/>
      <c r="B99" s="36"/>
      <c r="C99" s="12" t="s">
        <v>98</v>
      </c>
      <c r="D99" s="31"/>
      <c r="E99" s="31"/>
      <c r="F99" s="31"/>
      <c r="G99" s="31"/>
      <c r="H99" s="13"/>
    </row>
    <row r="100" spans="1:8" s="4" customFormat="1" ht="18.95" customHeight="1">
      <c r="A100" s="42"/>
      <c r="B100" s="36"/>
      <c r="C100" s="12" t="s">
        <v>99</v>
      </c>
      <c r="D100" s="31"/>
      <c r="E100" s="31"/>
      <c r="F100" s="31"/>
      <c r="G100" s="31"/>
      <c r="H100" s="13"/>
    </row>
    <row r="101" spans="1:8" s="4" customFormat="1" ht="18.95" customHeight="1">
      <c r="A101" s="43"/>
      <c r="B101" s="36"/>
      <c r="C101" s="14" t="s">
        <v>100</v>
      </c>
      <c r="D101" s="31"/>
      <c r="E101" s="31"/>
      <c r="F101" s="31"/>
      <c r="G101" s="31"/>
      <c r="H101" s="13"/>
    </row>
    <row r="102" spans="1:8" s="4" customFormat="1" ht="21" customHeight="1">
      <c r="A102" s="36" t="s">
        <v>101</v>
      </c>
      <c r="B102" s="39" t="s">
        <v>14</v>
      </c>
      <c r="C102" s="39"/>
      <c r="D102" s="31"/>
      <c r="E102" s="31"/>
      <c r="F102" s="31"/>
      <c r="G102" s="31"/>
      <c r="H102" s="13"/>
    </row>
    <row r="103" spans="1:8" s="4" customFormat="1" ht="21" customHeight="1">
      <c r="A103" s="36"/>
      <c r="B103" s="36" t="s">
        <v>102</v>
      </c>
      <c r="C103" s="18" t="s">
        <v>16</v>
      </c>
      <c r="D103" s="31"/>
      <c r="E103" s="31"/>
      <c r="F103" s="31"/>
      <c r="G103" s="31"/>
      <c r="H103" s="13"/>
    </row>
    <row r="104" spans="1:8" s="4" customFormat="1" ht="21" customHeight="1">
      <c r="A104" s="36"/>
      <c r="B104" s="36"/>
      <c r="C104" s="20" t="s">
        <v>103</v>
      </c>
      <c r="D104" s="31"/>
      <c r="E104" s="31"/>
      <c r="F104" s="31"/>
      <c r="G104" s="31"/>
      <c r="H104" s="13"/>
    </row>
    <row r="105" spans="1:8" s="4" customFormat="1" ht="21" customHeight="1">
      <c r="A105" s="36"/>
      <c r="B105" s="37"/>
      <c r="C105" s="20" t="s">
        <v>104</v>
      </c>
      <c r="D105" s="31"/>
      <c r="E105" s="31"/>
      <c r="F105" s="31"/>
      <c r="G105" s="31"/>
      <c r="H105" s="13"/>
    </row>
    <row r="106" spans="1:8" s="4" customFormat="1" ht="21" customHeight="1">
      <c r="A106" s="36"/>
      <c r="B106" s="36" t="s">
        <v>105</v>
      </c>
      <c r="C106" s="18" t="s">
        <v>16</v>
      </c>
      <c r="D106" s="31"/>
      <c r="E106" s="31"/>
      <c r="F106" s="31"/>
      <c r="G106" s="31"/>
      <c r="H106" s="13"/>
    </row>
    <row r="107" spans="1:8" s="4" customFormat="1" ht="21" customHeight="1">
      <c r="A107" s="36"/>
      <c r="B107" s="36"/>
      <c r="C107" s="20" t="s">
        <v>106</v>
      </c>
      <c r="D107" s="31"/>
      <c r="E107" s="31"/>
      <c r="F107" s="31"/>
      <c r="G107" s="31"/>
      <c r="H107" s="13"/>
    </row>
    <row r="108" spans="1:8" s="4" customFormat="1" ht="21" customHeight="1">
      <c r="A108" s="36"/>
      <c r="B108" s="36"/>
      <c r="C108" s="20" t="s">
        <v>107</v>
      </c>
      <c r="D108" s="31"/>
      <c r="E108" s="31"/>
      <c r="F108" s="31"/>
      <c r="G108" s="31"/>
      <c r="H108" s="13"/>
    </row>
    <row r="109" spans="1:8" s="4" customFormat="1" ht="21" customHeight="1">
      <c r="A109" s="36"/>
      <c r="B109" s="36"/>
      <c r="C109" s="20" t="s">
        <v>108</v>
      </c>
      <c r="D109" s="31"/>
      <c r="E109" s="31"/>
      <c r="F109" s="31"/>
      <c r="G109" s="31"/>
      <c r="H109" s="13"/>
    </row>
    <row r="110" spans="1:8" s="4" customFormat="1" ht="21" customHeight="1">
      <c r="A110" s="37"/>
      <c r="B110" s="36"/>
      <c r="C110" s="21" t="s">
        <v>109</v>
      </c>
      <c r="D110" s="31"/>
      <c r="E110" s="31"/>
      <c r="F110" s="31"/>
      <c r="G110" s="31"/>
      <c r="H110" s="13"/>
    </row>
    <row r="111" spans="1:8" s="4" customFormat="1" ht="21" customHeight="1">
      <c r="A111" s="41" t="s">
        <v>110</v>
      </c>
      <c r="B111" s="39" t="s">
        <v>14</v>
      </c>
      <c r="C111" s="39"/>
      <c r="D111" s="32">
        <f t="shared" ref="D111:F111" si="22">D112</f>
        <v>2</v>
      </c>
      <c r="E111" s="32">
        <f t="shared" si="22"/>
        <v>1400</v>
      </c>
      <c r="F111" s="32">
        <f t="shared" si="22"/>
        <v>1400</v>
      </c>
      <c r="G111" s="31"/>
      <c r="H111" s="13"/>
    </row>
    <row r="112" spans="1:8" s="4" customFormat="1" ht="21" customHeight="1">
      <c r="A112" s="37"/>
      <c r="B112" s="17" t="s">
        <v>110</v>
      </c>
      <c r="C112" s="20" t="s">
        <v>110</v>
      </c>
      <c r="D112" s="31">
        <v>2</v>
      </c>
      <c r="E112" s="31">
        <f>F112+G112</f>
        <v>1400</v>
      </c>
      <c r="F112" s="31">
        <v>1400</v>
      </c>
      <c r="G112" s="31"/>
      <c r="H112" s="13"/>
    </row>
    <row r="113" spans="1:8" s="4" customFormat="1" ht="21" customHeight="1">
      <c r="A113" s="44" t="s">
        <v>38</v>
      </c>
      <c r="B113" s="39" t="s">
        <v>14</v>
      </c>
      <c r="C113" s="39"/>
      <c r="D113" s="31"/>
      <c r="E113" s="31"/>
      <c r="F113" s="31"/>
      <c r="G113" s="31"/>
      <c r="H113" s="13"/>
    </row>
    <row r="114" spans="1:8" s="4" customFormat="1" ht="21" customHeight="1">
      <c r="A114" s="44"/>
      <c r="B114" s="38" t="s">
        <v>38</v>
      </c>
      <c r="C114" s="20" t="s">
        <v>111</v>
      </c>
      <c r="D114" s="31"/>
      <c r="E114" s="31"/>
      <c r="F114" s="31"/>
      <c r="G114" s="31"/>
      <c r="H114" s="13"/>
    </row>
    <row r="115" spans="1:8" s="4" customFormat="1" ht="21" customHeight="1">
      <c r="A115" s="44"/>
      <c r="B115" s="38"/>
      <c r="C115" s="13" t="s">
        <v>112</v>
      </c>
      <c r="D115" s="31"/>
      <c r="E115" s="31"/>
      <c r="F115" s="31"/>
      <c r="G115" s="31"/>
      <c r="H115" s="13"/>
    </row>
    <row r="116" spans="1:8" s="4" customFormat="1" ht="21" customHeight="1">
      <c r="A116" s="45"/>
      <c r="B116" s="38"/>
      <c r="C116" s="13" t="s">
        <v>113</v>
      </c>
      <c r="D116" s="31"/>
      <c r="E116" s="31"/>
      <c r="F116" s="31"/>
      <c r="G116" s="31"/>
      <c r="H116" s="13"/>
    </row>
    <row r="117" spans="1:8" s="4" customFormat="1" ht="15.95" customHeight="1">
      <c r="B117" s="5"/>
    </row>
    <row r="118" spans="1:8" s="4" customFormat="1">
      <c r="B118" s="5"/>
    </row>
    <row r="119" spans="1:8" s="4" customFormat="1">
      <c r="B119" s="5"/>
    </row>
    <row r="120" spans="1:8" s="4" customFormat="1">
      <c r="B120" s="5"/>
    </row>
    <row r="121" spans="1:8" s="4" customFormat="1">
      <c r="B121" s="5"/>
    </row>
    <row r="122" spans="1:8" s="4" customFormat="1">
      <c r="B122" s="5"/>
    </row>
    <row r="123" spans="1:8" s="4" customFormat="1">
      <c r="B123" s="5"/>
    </row>
  </sheetData>
  <mergeCells count="52">
    <mergeCell ref="A2:H2"/>
    <mergeCell ref="A3:D3"/>
    <mergeCell ref="G3:H3"/>
    <mergeCell ref="E4:G4"/>
    <mergeCell ref="A6:C6"/>
    <mergeCell ref="D4:D5"/>
    <mergeCell ref="H4:H5"/>
    <mergeCell ref="B4:B5"/>
    <mergeCell ref="B81:C81"/>
    <mergeCell ref="B20:B22"/>
    <mergeCell ref="B23:B27"/>
    <mergeCell ref="B28:B33"/>
    <mergeCell ref="B35:B37"/>
    <mergeCell ref="B38:B41"/>
    <mergeCell ref="B42:B44"/>
    <mergeCell ref="B45:B48"/>
    <mergeCell ref="B49:B50"/>
    <mergeCell ref="B52:B60"/>
    <mergeCell ref="B61:B63"/>
    <mergeCell ref="B64:B68"/>
    <mergeCell ref="B8:B14"/>
    <mergeCell ref="B15:B19"/>
    <mergeCell ref="B7:C7"/>
    <mergeCell ref="B34:C34"/>
    <mergeCell ref="A77:A80"/>
    <mergeCell ref="B51:C51"/>
    <mergeCell ref="B77:C77"/>
    <mergeCell ref="A81:A101"/>
    <mergeCell ref="A102:A110"/>
    <mergeCell ref="A111:A112"/>
    <mergeCell ref="A113:A116"/>
    <mergeCell ref="A4:A5"/>
    <mergeCell ref="A7:A33"/>
    <mergeCell ref="A34:A50"/>
    <mergeCell ref="A51:A60"/>
    <mergeCell ref="A61:A76"/>
    <mergeCell ref="B95:B101"/>
    <mergeCell ref="B103:B105"/>
    <mergeCell ref="B106:B110"/>
    <mergeCell ref="B114:B116"/>
    <mergeCell ref="C4:C5"/>
    <mergeCell ref="C54:C55"/>
    <mergeCell ref="C58:C59"/>
    <mergeCell ref="C70:C71"/>
    <mergeCell ref="B69:B76"/>
    <mergeCell ref="B78:B80"/>
    <mergeCell ref="B82:B83"/>
    <mergeCell ref="B84:B87"/>
    <mergeCell ref="B88:B94"/>
    <mergeCell ref="B102:C102"/>
    <mergeCell ref="B111:C111"/>
    <mergeCell ref="B113:C113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5"/>
  <sheetViews>
    <sheetView tabSelected="1" topLeftCell="B1" workbookViewId="0">
      <selection activeCell="F7" sqref="F7"/>
    </sheetView>
  </sheetViews>
  <sheetFormatPr defaultRowHeight="13.5"/>
  <cols>
    <col min="1" max="1" width="5.5" style="24" customWidth="1"/>
    <col min="2" max="2" width="9" style="24"/>
    <col min="3" max="3" width="14.625" style="24" customWidth="1"/>
    <col min="4" max="4" width="12.5" style="24" customWidth="1"/>
    <col min="5" max="5" width="22.375" style="24" customWidth="1"/>
    <col min="6" max="6" width="35.875" style="24" customWidth="1"/>
    <col min="7" max="8" width="9" style="24"/>
    <col min="9" max="10" width="9.375" style="24" bestFit="1" customWidth="1"/>
    <col min="11" max="12" width="9" style="24"/>
    <col min="13" max="14" width="11.625" style="24" bestFit="1" customWidth="1"/>
    <col min="15" max="16" width="10.75" style="24" bestFit="1" customWidth="1"/>
    <col min="17" max="17" width="27.75" style="24" customWidth="1"/>
    <col min="18" max="16384" width="9" style="24"/>
  </cols>
  <sheetData>
    <row r="1" spans="1:19" s="23" customFormat="1" ht="23.1" customHeight="1">
      <c r="B1" s="22" t="s">
        <v>845</v>
      </c>
    </row>
    <row r="2" spans="1:19" s="23" customFormat="1" ht="22.5">
      <c r="B2" s="59" t="s">
        <v>844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23" customFormat="1" ht="33" customHeight="1">
      <c r="A3" s="60" t="s">
        <v>652</v>
      </c>
      <c r="B3" s="61" t="s">
        <v>3</v>
      </c>
      <c r="C3" s="62" t="s">
        <v>4</v>
      </c>
      <c r="D3" s="61" t="s">
        <v>5</v>
      </c>
      <c r="E3" s="64" t="s">
        <v>114</v>
      </c>
      <c r="F3" s="64" t="s">
        <v>115</v>
      </c>
      <c r="G3" s="65" t="s">
        <v>116</v>
      </c>
      <c r="H3" s="66"/>
      <c r="I3" s="65" t="s">
        <v>117</v>
      </c>
      <c r="J3" s="66"/>
      <c r="K3" s="66"/>
      <c r="L3" s="64" t="s">
        <v>118</v>
      </c>
      <c r="M3" s="64" t="s">
        <v>119</v>
      </c>
      <c r="N3" s="67" t="s">
        <v>120</v>
      </c>
      <c r="O3" s="64" t="s">
        <v>121</v>
      </c>
      <c r="P3" s="67" t="s">
        <v>122</v>
      </c>
      <c r="Q3" s="64" t="s">
        <v>123</v>
      </c>
      <c r="R3" s="67" t="s">
        <v>124</v>
      </c>
      <c r="S3" s="67" t="s">
        <v>125</v>
      </c>
    </row>
    <row r="4" spans="1:19" s="23" customFormat="1" ht="39" customHeight="1">
      <c r="A4" s="60"/>
      <c r="B4" s="61"/>
      <c r="C4" s="63"/>
      <c r="D4" s="61"/>
      <c r="E4" s="64"/>
      <c r="F4" s="64"/>
      <c r="G4" s="26" t="s">
        <v>126</v>
      </c>
      <c r="H4" s="25" t="s">
        <v>127</v>
      </c>
      <c r="I4" s="26" t="s">
        <v>9</v>
      </c>
      <c r="J4" s="26" t="s">
        <v>10</v>
      </c>
      <c r="K4" s="26" t="s">
        <v>11</v>
      </c>
      <c r="L4" s="64"/>
      <c r="M4" s="64"/>
      <c r="N4" s="68"/>
      <c r="O4" s="64"/>
      <c r="P4" s="68"/>
      <c r="Q4" s="64"/>
      <c r="R4" s="68"/>
      <c r="S4" s="68"/>
    </row>
    <row r="5" spans="1:19" s="23" customFormat="1" ht="39" customHeight="1">
      <c r="A5" s="28"/>
      <c r="B5" s="29"/>
      <c r="C5" s="30"/>
      <c r="D5" s="29"/>
      <c r="E5" s="65" t="s">
        <v>9</v>
      </c>
      <c r="F5" s="69"/>
      <c r="G5" s="26"/>
      <c r="H5" s="25"/>
      <c r="I5" s="33">
        <f>SUM(I6:I182)</f>
        <v>20913.418000000005</v>
      </c>
      <c r="J5" s="33">
        <f>SUM(J6:J182)</f>
        <v>16965.923999999999</v>
      </c>
      <c r="K5" s="33">
        <f>SUM(K6:K182)</f>
        <v>3947.4940000000006</v>
      </c>
      <c r="L5" s="26"/>
      <c r="M5" s="34">
        <f>SUM(M6:M182)</f>
        <v>236958</v>
      </c>
      <c r="N5" s="34">
        <f>SUM(N6:N182)</f>
        <v>825445</v>
      </c>
      <c r="O5" s="34">
        <f>SUM(O6:O182)</f>
        <v>33934</v>
      </c>
      <c r="P5" s="34">
        <f>SUM(P6:P182)</f>
        <v>95534</v>
      </c>
      <c r="Q5" s="26"/>
      <c r="R5" s="27"/>
      <c r="S5" s="27"/>
    </row>
    <row r="6" spans="1:19" s="73" customFormat="1" ht="74.25" customHeight="1">
      <c r="A6" s="70">
        <v>1</v>
      </c>
      <c r="B6" s="71" t="s">
        <v>13</v>
      </c>
      <c r="C6" s="71" t="s">
        <v>15</v>
      </c>
      <c r="D6" s="71" t="s">
        <v>17</v>
      </c>
      <c r="E6" s="71" t="s">
        <v>166</v>
      </c>
      <c r="F6" s="71" t="s">
        <v>167</v>
      </c>
      <c r="G6" s="71" t="s">
        <v>128</v>
      </c>
      <c r="H6" s="71" t="s">
        <v>168</v>
      </c>
      <c r="I6" s="72">
        <f>J6+K6</f>
        <v>100</v>
      </c>
      <c r="J6" s="72">
        <v>100</v>
      </c>
      <c r="K6" s="72">
        <v>0</v>
      </c>
      <c r="L6" s="71" t="s">
        <v>130</v>
      </c>
      <c r="M6" s="71">
        <v>1986</v>
      </c>
      <c r="N6" s="71">
        <v>7084</v>
      </c>
      <c r="O6" s="71">
        <v>142</v>
      </c>
      <c r="P6" s="71">
        <v>512</v>
      </c>
      <c r="Q6" s="71" t="s">
        <v>506</v>
      </c>
      <c r="R6" s="71" t="s">
        <v>128</v>
      </c>
      <c r="S6" s="71" t="s">
        <v>507</v>
      </c>
    </row>
    <row r="7" spans="1:19" s="73" customFormat="1" ht="45" customHeight="1">
      <c r="A7" s="70">
        <v>2</v>
      </c>
      <c r="B7" s="71" t="s">
        <v>13</v>
      </c>
      <c r="C7" s="71" t="s">
        <v>15</v>
      </c>
      <c r="D7" s="71" t="s">
        <v>17</v>
      </c>
      <c r="E7" s="71" t="s">
        <v>169</v>
      </c>
      <c r="F7" s="71" t="s">
        <v>653</v>
      </c>
      <c r="G7" s="71" t="s">
        <v>170</v>
      </c>
      <c r="H7" s="71" t="s">
        <v>508</v>
      </c>
      <c r="I7" s="72">
        <f t="shared" ref="I7:I83" si="0">J7+K7</f>
        <v>200</v>
      </c>
      <c r="J7" s="72">
        <v>200</v>
      </c>
      <c r="K7" s="72">
        <v>0</v>
      </c>
      <c r="L7" s="71" t="s">
        <v>130</v>
      </c>
      <c r="M7" s="71">
        <v>3123</v>
      </c>
      <c r="N7" s="71">
        <v>11280</v>
      </c>
      <c r="O7" s="71">
        <v>139</v>
      </c>
      <c r="P7" s="71">
        <v>399</v>
      </c>
      <c r="Q7" s="71" t="s">
        <v>654</v>
      </c>
      <c r="R7" s="71" t="s">
        <v>170</v>
      </c>
      <c r="S7" s="71" t="s">
        <v>507</v>
      </c>
    </row>
    <row r="8" spans="1:19" s="73" customFormat="1" ht="65.25" customHeight="1">
      <c r="A8" s="70">
        <v>3</v>
      </c>
      <c r="B8" s="71" t="s">
        <v>13</v>
      </c>
      <c r="C8" s="71" t="s">
        <v>15</v>
      </c>
      <c r="D8" s="71" t="s">
        <v>18</v>
      </c>
      <c r="E8" s="71" t="s">
        <v>171</v>
      </c>
      <c r="F8" s="71" t="s">
        <v>655</v>
      </c>
      <c r="G8" s="71" t="s">
        <v>136</v>
      </c>
      <c r="H8" s="71" t="s">
        <v>172</v>
      </c>
      <c r="I8" s="72">
        <f t="shared" si="0"/>
        <v>200</v>
      </c>
      <c r="J8" s="72">
        <v>200</v>
      </c>
      <c r="K8" s="72">
        <v>0</v>
      </c>
      <c r="L8" s="71" t="s">
        <v>130</v>
      </c>
      <c r="M8" s="71">
        <v>2525</v>
      </c>
      <c r="N8" s="71">
        <v>9160</v>
      </c>
      <c r="O8" s="71">
        <v>116</v>
      </c>
      <c r="P8" s="71">
        <v>358</v>
      </c>
      <c r="Q8" s="71" t="s">
        <v>509</v>
      </c>
      <c r="R8" s="71" t="s">
        <v>136</v>
      </c>
      <c r="S8" s="71" t="s">
        <v>507</v>
      </c>
    </row>
    <row r="9" spans="1:19" s="73" customFormat="1" ht="39" customHeight="1">
      <c r="A9" s="70">
        <v>4</v>
      </c>
      <c r="B9" s="71" t="s">
        <v>13</v>
      </c>
      <c r="C9" s="71" t="s">
        <v>15</v>
      </c>
      <c r="D9" s="71" t="s">
        <v>18</v>
      </c>
      <c r="E9" s="71" t="s">
        <v>173</v>
      </c>
      <c r="F9" s="71" t="s">
        <v>510</v>
      </c>
      <c r="G9" s="71" t="s">
        <v>174</v>
      </c>
      <c r="H9" s="71" t="s">
        <v>175</v>
      </c>
      <c r="I9" s="72">
        <f t="shared" si="0"/>
        <v>100</v>
      </c>
      <c r="J9" s="72">
        <v>100</v>
      </c>
      <c r="K9" s="72">
        <v>0</v>
      </c>
      <c r="L9" s="71" t="s">
        <v>130</v>
      </c>
      <c r="M9" s="71">
        <v>1040</v>
      </c>
      <c r="N9" s="71">
        <v>3202</v>
      </c>
      <c r="O9" s="71">
        <v>51</v>
      </c>
      <c r="P9" s="71">
        <v>102</v>
      </c>
      <c r="Q9" s="71" t="s">
        <v>511</v>
      </c>
      <c r="R9" s="71" t="s">
        <v>174</v>
      </c>
      <c r="S9" s="71" t="s">
        <v>507</v>
      </c>
    </row>
    <row r="10" spans="1:19" s="73" customFormat="1" ht="71.25" customHeight="1">
      <c r="A10" s="70">
        <v>5</v>
      </c>
      <c r="B10" s="71" t="s">
        <v>13</v>
      </c>
      <c r="C10" s="71" t="s">
        <v>15</v>
      </c>
      <c r="D10" s="71" t="s">
        <v>18</v>
      </c>
      <c r="E10" s="71" t="s">
        <v>176</v>
      </c>
      <c r="F10" s="71" t="s">
        <v>177</v>
      </c>
      <c r="G10" s="71" t="s">
        <v>178</v>
      </c>
      <c r="H10" s="71" t="s">
        <v>179</v>
      </c>
      <c r="I10" s="72">
        <f t="shared" si="0"/>
        <v>200</v>
      </c>
      <c r="J10" s="72">
        <v>200</v>
      </c>
      <c r="K10" s="72">
        <v>0</v>
      </c>
      <c r="L10" s="71" t="s">
        <v>130</v>
      </c>
      <c r="M10" s="71">
        <v>2345</v>
      </c>
      <c r="N10" s="71">
        <v>8773</v>
      </c>
      <c r="O10" s="71">
        <v>183</v>
      </c>
      <c r="P10" s="71">
        <v>575</v>
      </c>
      <c r="Q10" s="71" t="s">
        <v>512</v>
      </c>
      <c r="R10" s="71" t="s">
        <v>178</v>
      </c>
      <c r="S10" s="71" t="s">
        <v>507</v>
      </c>
    </row>
    <row r="11" spans="1:19" s="73" customFormat="1" ht="54" customHeight="1">
      <c r="A11" s="70">
        <v>6</v>
      </c>
      <c r="B11" s="71" t="s">
        <v>13</v>
      </c>
      <c r="C11" s="71" t="s">
        <v>15</v>
      </c>
      <c r="D11" s="71" t="s">
        <v>17</v>
      </c>
      <c r="E11" s="71" t="s">
        <v>181</v>
      </c>
      <c r="F11" s="71" t="s">
        <v>658</v>
      </c>
      <c r="G11" s="71" t="s">
        <v>182</v>
      </c>
      <c r="H11" s="71" t="s">
        <v>266</v>
      </c>
      <c r="I11" s="72">
        <f t="shared" si="0"/>
        <v>200</v>
      </c>
      <c r="J11" s="72">
        <v>200</v>
      </c>
      <c r="K11" s="72">
        <v>0</v>
      </c>
      <c r="L11" s="71" t="s">
        <v>130</v>
      </c>
      <c r="M11" s="71">
        <v>431</v>
      </c>
      <c r="N11" s="71">
        <v>1416</v>
      </c>
      <c r="O11" s="71">
        <v>431</v>
      </c>
      <c r="P11" s="71">
        <v>1416</v>
      </c>
      <c r="Q11" s="71" t="s">
        <v>659</v>
      </c>
      <c r="R11" s="71" t="s">
        <v>182</v>
      </c>
      <c r="S11" s="71" t="s">
        <v>507</v>
      </c>
    </row>
    <row r="12" spans="1:19" s="73" customFormat="1" ht="54.75" customHeight="1">
      <c r="A12" s="70">
        <v>7</v>
      </c>
      <c r="B12" s="71" t="s">
        <v>13</v>
      </c>
      <c r="C12" s="71" t="s">
        <v>15</v>
      </c>
      <c r="D12" s="71" t="s">
        <v>18</v>
      </c>
      <c r="E12" s="71" t="s">
        <v>183</v>
      </c>
      <c r="F12" s="71" t="s">
        <v>184</v>
      </c>
      <c r="G12" s="71" t="s">
        <v>185</v>
      </c>
      <c r="H12" s="71" t="s">
        <v>186</v>
      </c>
      <c r="I12" s="72">
        <f t="shared" si="0"/>
        <v>100</v>
      </c>
      <c r="J12" s="72">
        <v>100</v>
      </c>
      <c r="K12" s="72">
        <v>0</v>
      </c>
      <c r="L12" s="71" t="s">
        <v>130</v>
      </c>
      <c r="M12" s="71">
        <v>1985</v>
      </c>
      <c r="N12" s="71">
        <v>7117</v>
      </c>
      <c r="O12" s="71">
        <v>135</v>
      </c>
      <c r="P12" s="71">
        <v>422</v>
      </c>
      <c r="Q12" s="71" t="s">
        <v>660</v>
      </c>
      <c r="R12" s="71" t="s">
        <v>185</v>
      </c>
      <c r="S12" s="71" t="s">
        <v>507</v>
      </c>
    </row>
    <row r="13" spans="1:19" s="73" customFormat="1" ht="57" customHeight="1">
      <c r="A13" s="70">
        <v>8</v>
      </c>
      <c r="B13" s="71" t="s">
        <v>13</v>
      </c>
      <c r="C13" s="71" t="s">
        <v>15</v>
      </c>
      <c r="D13" s="71" t="s">
        <v>17</v>
      </c>
      <c r="E13" s="71" t="s">
        <v>187</v>
      </c>
      <c r="F13" s="71" t="s">
        <v>188</v>
      </c>
      <c r="G13" s="71" t="s">
        <v>143</v>
      </c>
      <c r="H13" s="71" t="s">
        <v>189</v>
      </c>
      <c r="I13" s="72">
        <f t="shared" si="0"/>
        <v>200</v>
      </c>
      <c r="J13" s="72">
        <v>200</v>
      </c>
      <c r="K13" s="72">
        <v>0</v>
      </c>
      <c r="L13" s="71" t="s">
        <v>130</v>
      </c>
      <c r="M13" s="71">
        <v>410</v>
      </c>
      <c r="N13" s="71">
        <v>1606</v>
      </c>
      <c r="O13" s="71">
        <v>14</v>
      </c>
      <c r="P13" s="71">
        <v>43</v>
      </c>
      <c r="Q13" s="71" t="s">
        <v>514</v>
      </c>
      <c r="R13" s="71" t="s">
        <v>143</v>
      </c>
      <c r="S13" s="71" t="s">
        <v>507</v>
      </c>
    </row>
    <row r="14" spans="1:19" s="73" customFormat="1" ht="45" customHeight="1">
      <c r="A14" s="70">
        <v>9</v>
      </c>
      <c r="B14" s="71" t="s">
        <v>13</v>
      </c>
      <c r="C14" s="71" t="s">
        <v>15</v>
      </c>
      <c r="D14" s="71" t="s">
        <v>18</v>
      </c>
      <c r="E14" s="71" t="s">
        <v>190</v>
      </c>
      <c r="F14" s="71" t="s">
        <v>510</v>
      </c>
      <c r="G14" s="71" t="s">
        <v>191</v>
      </c>
      <c r="H14" s="71" t="s">
        <v>191</v>
      </c>
      <c r="I14" s="72">
        <f t="shared" si="0"/>
        <v>100</v>
      </c>
      <c r="J14" s="72">
        <v>100</v>
      </c>
      <c r="K14" s="72">
        <v>0</v>
      </c>
      <c r="L14" s="71" t="s">
        <v>130</v>
      </c>
      <c r="M14" s="71">
        <v>643</v>
      </c>
      <c r="N14" s="71">
        <v>1299</v>
      </c>
      <c r="O14" s="71">
        <v>205</v>
      </c>
      <c r="P14" s="71">
        <v>629</v>
      </c>
      <c r="Q14" s="71" t="s">
        <v>515</v>
      </c>
      <c r="R14" s="71" t="s">
        <v>191</v>
      </c>
      <c r="S14" s="71" t="s">
        <v>507</v>
      </c>
    </row>
    <row r="15" spans="1:19" s="73" customFormat="1" ht="39" customHeight="1">
      <c r="A15" s="70">
        <v>102</v>
      </c>
      <c r="B15" s="71" t="s">
        <v>13</v>
      </c>
      <c r="C15" s="71" t="s">
        <v>20</v>
      </c>
      <c r="D15" s="71" t="s">
        <v>21</v>
      </c>
      <c r="E15" s="71" t="s">
        <v>283</v>
      </c>
      <c r="F15" s="71" t="s">
        <v>284</v>
      </c>
      <c r="G15" s="71" t="s">
        <v>275</v>
      </c>
      <c r="H15" s="71" t="s">
        <v>285</v>
      </c>
      <c r="I15" s="72">
        <f t="shared" ref="I15:I46" si="1">J15+K15</f>
        <v>200</v>
      </c>
      <c r="J15" s="72">
        <v>200</v>
      </c>
      <c r="K15" s="72">
        <v>0</v>
      </c>
      <c r="L15" s="71" t="s">
        <v>661</v>
      </c>
      <c r="M15" s="71">
        <v>301</v>
      </c>
      <c r="N15" s="71">
        <v>996</v>
      </c>
      <c r="O15" s="71">
        <v>10</v>
      </c>
      <c r="P15" s="71">
        <v>26</v>
      </c>
      <c r="Q15" s="71" t="s">
        <v>520</v>
      </c>
      <c r="R15" s="71" t="s">
        <v>275</v>
      </c>
      <c r="S15" s="71" t="s">
        <v>507</v>
      </c>
    </row>
    <row r="16" spans="1:19" s="73" customFormat="1" ht="63" customHeight="1">
      <c r="A16" s="70">
        <v>103</v>
      </c>
      <c r="B16" s="71" t="s">
        <v>13</v>
      </c>
      <c r="C16" s="71" t="s">
        <v>20</v>
      </c>
      <c r="D16" s="71" t="s">
        <v>22</v>
      </c>
      <c r="E16" s="71" t="s">
        <v>286</v>
      </c>
      <c r="F16" s="71" t="s">
        <v>521</v>
      </c>
      <c r="G16" s="71" t="s">
        <v>234</v>
      </c>
      <c r="H16" s="71" t="s">
        <v>287</v>
      </c>
      <c r="I16" s="72">
        <f t="shared" si="1"/>
        <v>200</v>
      </c>
      <c r="J16" s="72">
        <v>200</v>
      </c>
      <c r="K16" s="72">
        <v>0</v>
      </c>
      <c r="L16" s="71" t="s">
        <v>662</v>
      </c>
      <c r="M16" s="71">
        <v>5820</v>
      </c>
      <c r="N16" s="71">
        <v>22098</v>
      </c>
      <c r="O16" s="71">
        <v>432</v>
      </c>
      <c r="P16" s="71">
        <v>1301</v>
      </c>
      <c r="Q16" s="71" t="s">
        <v>663</v>
      </c>
      <c r="R16" s="71" t="s">
        <v>234</v>
      </c>
      <c r="S16" s="71" t="s">
        <v>507</v>
      </c>
    </row>
    <row r="17" spans="1:19" s="73" customFormat="1" ht="39" customHeight="1">
      <c r="A17" s="70">
        <v>104</v>
      </c>
      <c r="B17" s="71" t="s">
        <v>13</v>
      </c>
      <c r="C17" s="71" t="s">
        <v>20</v>
      </c>
      <c r="D17" s="71" t="s">
        <v>21</v>
      </c>
      <c r="E17" s="71" t="s">
        <v>288</v>
      </c>
      <c r="F17" s="71" t="s">
        <v>289</v>
      </c>
      <c r="G17" s="71" t="s">
        <v>146</v>
      </c>
      <c r="H17" s="71" t="s">
        <v>216</v>
      </c>
      <c r="I17" s="72">
        <f t="shared" si="1"/>
        <v>200</v>
      </c>
      <c r="J17" s="72">
        <v>200</v>
      </c>
      <c r="K17" s="72">
        <v>0</v>
      </c>
      <c r="L17" s="71" t="s">
        <v>661</v>
      </c>
      <c r="M17" s="71">
        <v>821</v>
      </c>
      <c r="N17" s="71">
        <v>2820</v>
      </c>
      <c r="O17" s="71">
        <v>23</v>
      </c>
      <c r="P17" s="71">
        <v>57</v>
      </c>
      <c r="Q17" s="71" t="s">
        <v>664</v>
      </c>
      <c r="R17" s="71" t="s">
        <v>146</v>
      </c>
      <c r="S17" s="71" t="s">
        <v>507</v>
      </c>
    </row>
    <row r="18" spans="1:19" s="73" customFormat="1" ht="39" customHeight="1">
      <c r="A18" s="70">
        <v>105</v>
      </c>
      <c r="B18" s="71" t="s">
        <v>13</v>
      </c>
      <c r="C18" s="71" t="s">
        <v>15</v>
      </c>
      <c r="D18" s="71" t="s">
        <v>665</v>
      </c>
      <c r="E18" s="71" t="s">
        <v>180</v>
      </c>
      <c r="F18" s="71" t="s">
        <v>513</v>
      </c>
      <c r="G18" s="71" t="s">
        <v>155</v>
      </c>
      <c r="H18" s="71" t="s">
        <v>156</v>
      </c>
      <c r="I18" s="72">
        <f t="shared" si="1"/>
        <v>200</v>
      </c>
      <c r="J18" s="72">
        <v>200</v>
      </c>
      <c r="K18" s="72">
        <v>0</v>
      </c>
      <c r="L18" s="71" t="s">
        <v>130</v>
      </c>
      <c r="M18" s="71">
        <v>2545</v>
      </c>
      <c r="N18" s="71">
        <v>9445</v>
      </c>
      <c r="O18" s="71">
        <v>125</v>
      </c>
      <c r="P18" s="71">
        <v>376</v>
      </c>
      <c r="Q18" s="71" t="s">
        <v>666</v>
      </c>
      <c r="R18" s="71" t="s">
        <v>155</v>
      </c>
      <c r="S18" s="71" t="s">
        <v>507</v>
      </c>
    </row>
    <row r="19" spans="1:19" s="73" customFormat="1" ht="27.95" customHeight="1">
      <c r="A19" s="70">
        <v>311</v>
      </c>
      <c r="B19" s="71" t="s">
        <v>55</v>
      </c>
      <c r="C19" s="71" t="s">
        <v>65</v>
      </c>
      <c r="D19" s="71" t="s">
        <v>66</v>
      </c>
      <c r="E19" s="71" t="s">
        <v>522</v>
      </c>
      <c r="F19" s="71" t="s">
        <v>523</v>
      </c>
      <c r="G19" s="71" t="s">
        <v>178</v>
      </c>
      <c r="H19" s="71" t="s">
        <v>387</v>
      </c>
      <c r="I19" s="72">
        <f t="shared" si="1"/>
        <v>15</v>
      </c>
      <c r="J19" s="72">
        <v>7.5</v>
      </c>
      <c r="K19" s="72">
        <v>7.5</v>
      </c>
      <c r="L19" s="71" t="s">
        <v>667</v>
      </c>
      <c r="M19" s="71">
        <v>730</v>
      </c>
      <c r="N19" s="71">
        <v>2315</v>
      </c>
      <c r="O19" s="71">
        <v>40</v>
      </c>
      <c r="P19" s="71">
        <v>122</v>
      </c>
      <c r="Q19" s="71" t="s">
        <v>524</v>
      </c>
      <c r="R19" s="71" t="s">
        <v>178</v>
      </c>
      <c r="S19" s="71" t="s">
        <v>507</v>
      </c>
    </row>
    <row r="20" spans="1:19" s="73" customFormat="1" ht="27.95" customHeight="1">
      <c r="A20" s="70">
        <v>312</v>
      </c>
      <c r="B20" s="71" t="s">
        <v>55</v>
      </c>
      <c r="C20" s="71" t="s">
        <v>65</v>
      </c>
      <c r="D20" s="71" t="s">
        <v>66</v>
      </c>
      <c r="E20" s="71" t="s">
        <v>525</v>
      </c>
      <c r="F20" s="71" t="s">
        <v>526</v>
      </c>
      <c r="G20" s="71" t="s">
        <v>143</v>
      </c>
      <c r="H20" s="71" t="s">
        <v>527</v>
      </c>
      <c r="I20" s="72">
        <f t="shared" si="1"/>
        <v>30</v>
      </c>
      <c r="J20" s="72">
        <v>15</v>
      </c>
      <c r="K20" s="72">
        <v>15</v>
      </c>
      <c r="L20" s="71" t="s">
        <v>667</v>
      </c>
      <c r="M20" s="71">
        <v>1176</v>
      </c>
      <c r="N20" s="71">
        <v>4589</v>
      </c>
      <c r="O20" s="71">
        <v>96</v>
      </c>
      <c r="P20" s="71">
        <v>325</v>
      </c>
      <c r="Q20" s="71" t="s">
        <v>528</v>
      </c>
      <c r="R20" s="71" t="s">
        <v>143</v>
      </c>
      <c r="S20" s="71" t="s">
        <v>507</v>
      </c>
    </row>
    <row r="21" spans="1:19" s="73" customFormat="1" ht="27.95" customHeight="1">
      <c r="A21" s="70">
        <v>313</v>
      </c>
      <c r="B21" s="71" t="s">
        <v>55</v>
      </c>
      <c r="C21" s="71" t="s">
        <v>65</v>
      </c>
      <c r="D21" s="71" t="s">
        <v>66</v>
      </c>
      <c r="E21" s="71" t="s">
        <v>529</v>
      </c>
      <c r="F21" s="71" t="s">
        <v>668</v>
      </c>
      <c r="G21" s="71" t="s">
        <v>221</v>
      </c>
      <c r="H21" s="71" t="s">
        <v>530</v>
      </c>
      <c r="I21" s="72">
        <f t="shared" si="1"/>
        <v>30</v>
      </c>
      <c r="J21" s="72">
        <v>30</v>
      </c>
      <c r="K21" s="72"/>
      <c r="L21" s="71" t="s">
        <v>667</v>
      </c>
      <c r="M21" s="71">
        <v>2680</v>
      </c>
      <c r="N21" s="71">
        <v>9247</v>
      </c>
      <c r="O21" s="71">
        <v>32</v>
      </c>
      <c r="P21" s="71">
        <v>81</v>
      </c>
      <c r="Q21" s="71" t="s">
        <v>531</v>
      </c>
      <c r="R21" s="71" t="s">
        <v>221</v>
      </c>
      <c r="S21" s="71" t="s">
        <v>507</v>
      </c>
    </row>
    <row r="22" spans="1:19" s="73" customFormat="1" ht="27.95" customHeight="1">
      <c r="A22" s="70">
        <v>314</v>
      </c>
      <c r="B22" s="71" t="s">
        <v>55</v>
      </c>
      <c r="C22" s="71" t="s">
        <v>65</v>
      </c>
      <c r="D22" s="71" t="s">
        <v>66</v>
      </c>
      <c r="E22" s="71" t="s">
        <v>532</v>
      </c>
      <c r="F22" s="71" t="s">
        <v>533</v>
      </c>
      <c r="G22" s="71" t="s">
        <v>399</v>
      </c>
      <c r="H22" s="71" t="s">
        <v>533</v>
      </c>
      <c r="I22" s="72">
        <f t="shared" si="1"/>
        <v>15</v>
      </c>
      <c r="J22" s="72">
        <v>7.5</v>
      </c>
      <c r="K22" s="72">
        <v>7.5</v>
      </c>
      <c r="L22" s="71" t="s">
        <v>667</v>
      </c>
      <c r="M22" s="71">
        <v>291</v>
      </c>
      <c r="N22" s="71">
        <v>780</v>
      </c>
      <c r="O22" s="71">
        <v>45</v>
      </c>
      <c r="P22" s="71">
        <v>175</v>
      </c>
      <c r="Q22" s="71" t="s">
        <v>534</v>
      </c>
      <c r="R22" s="71" t="s">
        <v>399</v>
      </c>
      <c r="S22" s="71" t="s">
        <v>507</v>
      </c>
    </row>
    <row r="23" spans="1:19" s="73" customFormat="1" ht="27.95" customHeight="1">
      <c r="A23" s="70">
        <v>315</v>
      </c>
      <c r="B23" s="71" t="s">
        <v>55</v>
      </c>
      <c r="C23" s="71" t="s">
        <v>65</v>
      </c>
      <c r="D23" s="71" t="s">
        <v>66</v>
      </c>
      <c r="E23" s="71" t="s">
        <v>535</v>
      </c>
      <c r="F23" s="71" t="s">
        <v>536</v>
      </c>
      <c r="G23" s="71" t="s">
        <v>174</v>
      </c>
      <c r="H23" s="71" t="s">
        <v>537</v>
      </c>
      <c r="I23" s="72">
        <f t="shared" si="1"/>
        <v>15</v>
      </c>
      <c r="J23" s="72">
        <v>7.5</v>
      </c>
      <c r="K23" s="72">
        <v>7.5</v>
      </c>
      <c r="L23" s="71" t="s">
        <v>667</v>
      </c>
      <c r="M23" s="71">
        <v>115</v>
      </c>
      <c r="N23" s="71">
        <v>250</v>
      </c>
      <c r="O23" s="71">
        <v>8</v>
      </c>
      <c r="P23" s="71">
        <v>14</v>
      </c>
      <c r="Q23" s="71" t="s">
        <v>538</v>
      </c>
      <c r="R23" s="71" t="s">
        <v>174</v>
      </c>
      <c r="S23" s="71" t="s">
        <v>507</v>
      </c>
    </row>
    <row r="24" spans="1:19" s="73" customFormat="1" ht="27.95" customHeight="1">
      <c r="A24" s="70">
        <v>316</v>
      </c>
      <c r="B24" s="71" t="s">
        <v>55</v>
      </c>
      <c r="C24" s="71" t="s">
        <v>65</v>
      </c>
      <c r="D24" s="71" t="s">
        <v>66</v>
      </c>
      <c r="E24" s="71" t="s">
        <v>539</v>
      </c>
      <c r="F24" s="71" t="s">
        <v>669</v>
      </c>
      <c r="G24" s="71" t="s">
        <v>244</v>
      </c>
      <c r="H24" s="71" t="s">
        <v>540</v>
      </c>
      <c r="I24" s="72">
        <f t="shared" si="1"/>
        <v>75</v>
      </c>
      <c r="J24" s="72">
        <v>75</v>
      </c>
      <c r="K24" s="72"/>
      <c r="L24" s="71" t="s">
        <v>667</v>
      </c>
      <c r="M24" s="71">
        <v>375</v>
      </c>
      <c r="N24" s="71">
        <v>1293</v>
      </c>
      <c r="O24" s="71">
        <v>19</v>
      </c>
      <c r="P24" s="71">
        <v>68</v>
      </c>
      <c r="Q24" s="71" t="s">
        <v>541</v>
      </c>
      <c r="R24" s="71" t="s">
        <v>244</v>
      </c>
      <c r="S24" s="71" t="s">
        <v>507</v>
      </c>
    </row>
    <row r="25" spans="1:19" s="73" customFormat="1" ht="27.95" customHeight="1">
      <c r="A25" s="70">
        <v>317</v>
      </c>
      <c r="B25" s="71" t="s">
        <v>55</v>
      </c>
      <c r="C25" s="71" t="s">
        <v>65</v>
      </c>
      <c r="D25" s="71" t="s">
        <v>66</v>
      </c>
      <c r="E25" s="71" t="s">
        <v>542</v>
      </c>
      <c r="F25" s="71" t="s">
        <v>543</v>
      </c>
      <c r="G25" s="71" t="s">
        <v>164</v>
      </c>
      <c r="H25" s="71" t="s">
        <v>544</v>
      </c>
      <c r="I25" s="72">
        <f t="shared" si="1"/>
        <v>45</v>
      </c>
      <c r="J25" s="72">
        <v>22.5</v>
      </c>
      <c r="K25" s="72">
        <v>22.5</v>
      </c>
      <c r="L25" s="71" t="s">
        <v>667</v>
      </c>
      <c r="M25" s="71">
        <v>610</v>
      </c>
      <c r="N25" s="71">
        <v>2188</v>
      </c>
      <c r="O25" s="71">
        <v>161</v>
      </c>
      <c r="P25" s="71">
        <v>590</v>
      </c>
      <c r="Q25" s="71" t="s">
        <v>545</v>
      </c>
      <c r="R25" s="71" t="s">
        <v>164</v>
      </c>
      <c r="S25" s="71" t="s">
        <v>507</v>
      </c>
    </row>
    <row r="26" spans="1:19" s="73" customFormat="1" ht="27.95" customHeight="1">
      <c r="A26" s="70">
        <v>318</v>
      </c>
      <c r="B26" s="71" t="s">
        <v>55</v>
      </c>
      <c r="C26" s="71" t="s">
        <v>65</v>
      </c>
      <c r="D26" s="71" t="s">
        <v>66</v>
      </c>
      <c r="E26" s="71" t="s">
        <v>546</v>
      </c>
      <c r="F26" s="71" t="s">
        <v>547</v>
      </c>
      <c r="G26" s="71" t="s">
        <v>272</v>
      </c>
      <c r="H26" s="71" t="s">
        <v>548</v>
      </c>
      <c r="I26" s="72">
        <f t="shared" si="1"/>
        <v>45</v>
      </c>
      <c r="J26" s="72">
        <v>22.5</v>
      </c>
      <c r="K26" s="72">
        <v>22.5</v>
      </c>
      <c r="L26" s="71" t="s">
        <v>667</v>
      </c>
      <c r="M26" s="71">
        <v>233</v>
      </c>
      <c r="N26" s="71">
        <v>539</v>
      </c>
      <c r="O26" s="71">
        <v>20</v>
      </c>
      <c r="P26" s="71">
        <v>69</v>
      </c>
      <c r="Q26" s="71" t="s">
        <v>549</v>
      </c>
      <c r="R26" s="71" t="s">
        <v>272</v>
      </c>
      <c r="S26" s="71" t="s">
        <v>507</v>
      </c>
    </row>
    <row r="27" spans="1:19" s="73" customFormat="1" ht="27.95" customHeight="1">
      <c r="A27" s="70">
        <v>319</v>
      </c>
      <c r="B27" s="71" t="s">
        <v>55</v>
      </c>
      <c r="C27" s="71" t="s">
        <v>65</v>
      </c>
      <c r="D27" s="71" t="s">
        <v>66</v>
      </c>
      <c r="E27" s="71" t="s">
        <v>550</v>
      </c>
      <c r="F27" s="71" t="s">
        <v>551</v>
      </c>
      <c r="G27" s="71" t="s">
        <v>170</v>
      </c>
      <c r="H27" s="71" t="s">
        <v>552</v>
      </c>
      <c r="I27" s="72">
        <f t="shared" si="1"/>
        <v>45</v>
      </c>
      <c r="J27" s="72">
        <v>22.5</v>
      </c>
      <c r="K27" s="72">
        <v>22.5</v>
      </c>
      <c r="L27" s="71" t="s">
        <v>667</v>
      </c>
      <c r="M27" s="71">
        <v>270</v>
      </c>
      <c r="N27" s="71">
        <v>918</v>
      </c>
      <c r="O27" s="71">
        <v>24</v>
      </c>
      <c r="P27" s="71">
        <v>65</v>
      </c>
      <c r="Q27" s="71" t="s">
        <v>553</v>
      </c>
      <c r="R27" s="71" t="s">
        <v>170</v>
      </c>
      <c r="S27" s="71" t="s">
        <v>507</v>
      </c>
    </row>
    <row r="28" spans="1:19" s="73" customFormat="1" ht="27.95" customHeight="1">
      <c r="A28" s="70">
        <v>320</v>
      </c>
      <c r="B28" s="71" t="s">
        <v>55</v>
      </c>
      <c r="C28" s="71" t="s">
        <v>65</v>
      </c>
      <c r="D28" s="71" t="s">
        <v>66</v>
      </c>
      <c r="E28" s="71" t="s">
        <v>554</v>
      </c>
      <c r="F28" s="71" t="s">
        <v>670</v>
      </c>
      <c r="G28" s="71" t="s">
        <v>275</v>
      </c>
      <c r="H28" s="71" t="s">
        <v>555</v>
      </c>
      <c r="I28" s="72">
        <f t="shared" si="1"/>
        <v>30</v>
      </c>
      <c r="J28" s="72">
        <v>30</v>
      </c>
      <c r="K28" s="72"/>
      <c r="L28" s="71" t="s">
        <v>667</v>
      </c>
      <c r="M28" s="71">
        <v>335</v>
      </c>
      <c r="N28" s="71">
        <v>1483</v>
      </c>
      <c r="O28" s="71">
        <v>335</v>
      </c>
      <c r="P28" s="71">
        <v>1483</v>
      </c>
      <c r="Q28" s="71" t="s">
        <v>556</v>
      </c>
      <c r="R28" s="71" t="s">
        <v>275</v>
      </c>
      <c r="S28" s="71" t="s">
        <v>507</v>
      </c>
    </row>
    <row r="29" spans="1:19" s="73" customFormat="1" ht="27.95" customHeight="1">
      <c r="A29" s="70">
        <v>321</v>
      </c>
      <c r="B29" s="71" t="s">
        <v>55</v>
      </c>
      <c r="C29" s="71" t="s">
        <v>65</v>
      </c>
      <c r="D29" s="71" t="s">
        <v>66</v>
      </c>
      <c r="E29" s="71" t="s">
        <v>557</v>
      </c>
      <c r="F29" s="71" t="s">
        <v>671</v>
      </c>
      <c r="G29" s="71" t="s">
        <v>136</v>
      </c>
      <c r="H29" s="71" t="s">
        <v>558</v>
      </c>
      <c r="I29" s="72">
        <f t="shared" si="1"/>
        <v>30</v>
      </c>
      <c r="J29" s="72">
        <v>30</v>
      </c>
      <c r="K29" s="72"/>
      <c r="L29" s="71" t="s">
        <v>667</v>
      </c>
      <c r="M29" s="71">
        <v>210</v>
      </c>
      <c r="N29" s="71">
        <v>970</v>
      </c>
      <c r="O29" s="71">
        <v>10</v>
      </c>
      <c r="P29" s="71">
        <v>42</v>
      </c>
      <c r="Q29" s="71" t="s">
        <v>559</v>
      </c>
      <c r="R29" s="71" t="s">
        <v>136</v>
      </c>
      <c r="S29" s="71" t="s">
        <v>507</v>
      </c>
    </row>
    <row r="30" spans="1:19" s="73" customFormat="1" ht="27.95" customHeight="1">
      <c r="A30" s="70">
        <v>322</v>
      </c>
      <c r="B30" s="71" t="s">
        <v>55</v>
      </c>
      <c r="C30" s="71" t="s">
        <v>65</v>
      </c>
      <c r="D30" s="71" t="s">
        <v>66</v>
      </c>
      <c r="E30" s="71" t="s">
        <v>560</v>
      </c>
      <c r="F30" s="71" t="s">
        <v>561</v>
      </c>
      <c r="G30" s="71" t="s">
        <v>148</v>
      </c>
      <c r="H30" s="71" t="s">
        <v>562</v>
      </c>
      <c r="I30" s="72">
        <f t="shared" si="1"/>
        <v>45</v>
      </c>
      <c r="J30" s="72">
        <v>22.5</v>
      </c>
      <c r="K30" s="72">
        <v>22.5</v>
      </c>
      <c r="L30" s="71" t="s">
        <v>667</v>
      </c>
      <c r="M30" s="71">
        <v>384</v>
      </c>
      <c r="N30" s="71">
        <v>1234</v>
      </c>
      <c r="O30" s="71">
        <v>86</v>
      </c>
      <c r="P30" s="71">
        <v>183</v>
      </c>
      <c r="Q30" s="71" t="s">
        <v>563</v>
      </c>
      <c r="R30" s="71" t="s">
        <v>148</v>
      </c>
      <c r="S30" s="71" t="s">
        <v>507</v>
      </c>
    </row>
    <row r="31" spans="1:19" s="73" customFormat="1" ht="27.95" customHeight="1">
      <c r="A31" s="70">
        <v>323</v>
      </c>
      <c r="B31" s="71" t="s">
        <v>55</v>
      </c>
      <c r="C31" s="71" t="s">
        <v>65</v>
      </c>
      <c r="D31" s="71" t="s">
        <v>68</v>
      </c>
      <c r="E31" s="71" t="s">
        <v>564</v>
      </c>
      <c r="F31" s="71" t="s">
        <v>565</v>
      </c>
      <c r="G31" s="71" t="s">
        <v>146</v>
      </c>
      <c r="H31" s="71" t="s">
        <v>419</v>
      </c>
      <c r="I31" s="72">
        <f t="shared" si="1"/>
        <v>15.366</v>
      </c>
      <c r="J31" s="72">
        <v>7.6829999999999998</v>
      </c>
      <c r="K31" s="72">
        <v>7.6829999999999998</v>
      </c>
      <c r="L31" s="71" t="s">
        <v>672</v>
      </c>
      <c r="M31" s="71">
        <v>1658</v>
      </c>
      <c r="N31" s="71">
        <v>5366</v>
      </c>
      <c r="O31" s="71">
        <v>62</v>
      </c>
      <c r="P31" s="71">
        <v>220</v>
      </c>
      <c r="Q31" s="71" t="s">
        <v>566</v>
      </c>
      <c r="R31" s="71" t="s">
        <v>146</v>
      </c>
      <c r="S31" s="71" t="s">
        <v>507</v>
      </c>
    </row>
    <row r="32" spans="1:19" s="73" customFormat="1" ht="27.95" customHeight="1">
      <c r="A32" s="70">
        <v>324</v>
      </c>
      <c r="B32" s="71" t="s">
        <v>55</v>
      </c>
      <c r="C32" s="71" t="s">
        <v>65</v>
      </c>
      <c r="D32" s="71" t="s">
        <v>68</v>
      </c>
      <c r="E32" s="71" t="s">
        <v>567</v>
      </c>
      <c r="F32" s="71" t="s">
        <v>568</v>
      </c>
      <c r="G32" s="71" t="s">
        <v>136</v>
      </c>
      <c r="H32" s="71" t="s">
        <v>419</v>
      </c>
      <c r="I32" s="72">
        <f t="shared" si="1"/>
        <v>14.204000000000001</v>
      </c>
      <c r="J32" s="72">
        <v>7.1020000000000003</v>
      </c>
      <c r="K32" s="72">
        <v>7.1020000000000003</v>
      </c>
      <c r="L32" s="71" t="s">
        <v>672</v>
      </c>
      <c r="M32" s="71">
        <v>1240</v>
      </c>
      <c r="N32" s="71">
        <v>3204</v>
      </c>
      <c r="O32" s="71">
        <v>55</v>
      </c>
      <c r="P32" s="71">
        <v>180</v>
      </c>
      <c r="Q32" s="71" t="s">
        <v>569</v>
      </c>
      <c r="R32" s="71" t="s">
        <v>136</v>
      </c>
      <c r="S32" s="71" t="s">
        <v>507</v>
      </c>
    </row>
    <row r="33" spans="1:19" s="73" customFormat="1" ht="27.95" customHeight="1">
      <c r="A33" s="70">
        <v>325</v>
      </c>
      <c r="B33" s="71" t="s">
        <v>55</v>
      </c>
      <c r="C33" s="71" t="s">
        <v>65</v>
      </c>
      <c r="D33" s="71" t="s">
        <v>68</v>
      </c>
      <c r="E33" s="71" t="s">
        <v>570</v>
      </c>
      <c r="F33" s="71" t="s">
        <v>571</v>
      </c>
      <c r="G33" s="71" t="s">
        <v>182</v>
      </c>
      <c r="H33" s="71" t="s">
        <v>419</v>
      </c>
      <c r="I33" s="72">
        <f t="shared" si="1"/>
        <v>19.364000000000001</v>
      </c>
      <c r="J33" s="72">
        <v>9.6820000000000004</v>
      </c>
      <c r="K33" s="72">
        <v>9.6820000000000004</v>
      </c>
      <c r="L33" s="71" t="s">
        <v>672</v>
      </c>
      <c r="M33" s="71">
        <v>1580</v>
      </c>
      <c r="N33" s="71">
        <v>6364</v>
      </c>
      <c r="O33" s="71">
        <v>120</v>
      </c>
      <c r="P33" s="71">
        <v>400</v>
      </c>
      <c r="Q33" s="71" t="s">
        <v>572</v>
      </c>
      <c r="R33" s="71" t="s">
        <v>182</v>
      </c>
      <c r="S33" s="71" t="s">
        <v>507</v>
      </c>
    </row>
    <row r="34" spans="1:19" s="73" customFormat="1" ht="27.95" customHeight="1">
      <c r="A34" s="70">
        <v>326</v>
      </c>
      <c r="B34" s="71" t="s">
        <v>55</v>
      </c>
      <c r="C34" s="71" t="s">
        <v>65</v>
      </c>
      <c r="D34" s="71" t="s">
        <v>68</v>
      </c>
      <c r="E34" s="71" t="s">
        <v>573</v>
      </c>
      <c r="F34" s="71" t="s">
        <v>574</v>
      </c>
      <c r="G34" s="71" t="s">
        <v>178</v>
      </c>
      <c r="H34" s="71" t="s">
        <v>419</v>
      </c>
      <c r="I34" s="72">
        <f t="shared" si="1"/>
        <v>13.143000000000001</v>
      </c>
      <c r="J34" s="72">
        <v>6.5715000000000003</v>
      </c>
      <c r="K34" s="72">
        <v>6.5715000000000003</v>
      </c>
      <c r="L34" s="71" t="s">
        <v>672</v>
      </c>
      <c r="M34" s="71">
        <v>787</v>
      </c>
      <c r="N34" s="71">
        <v>2143</v>
      </c>
      <c r="O34" s="71">
        <v>20</v>
      </c>
      <c r="P34" s="71">
        <v>50</v>
      </c>
      <c r="Q34" s="71" t="s">
        <v>575</v>
      </c>
      <c r="R34" s="71" t="s">
        <v>178</v>
      </c>
      <c r="S34" s="71" t="s">
        <v>507</v>
      </c>
    </row>
    <row r="35" spans="1:19" s="73" customFormat="1" ht="27.95" customHeight="1">
      <c r="A35" s="70">
        <v>327</v>
      </c>
      <c r="B35" s="71" t="s">
        <v>55</v>
      </c>
      <c r="C35" s="71" t="s">
        <v>65</v>
      </c>
      <c r="D35" s="71" t="s">
        <v>68</v>
      </c>
      <c r="E35" s="71" t="s">
        <v>576</v>
      </c>
      <c r="F35" s="71" t="s">
        <v>577</v>
      </c>
      <c r="G35" s="71" t="s">
        <v>140</v>
      </c>
      <c r="H35" s="71" t="s">
        <v>419</v>
      </c>
      <c r="I35" s="72">
        <f t="shared" si="1"/>
        <v>18.175000000000001</v>
      </c>
      <c r="J35" s="72">
        <v>9.0875000000000004</v>
      </c>
      <c r="K35" s="72">
        <v>9.0875000000000004</v>
      </c>
      <c r="L35" s="71" t="s">
        <v>672</v>
      </c>
      <c r="M35" s="71">
        <v>1479</v>
      </c>
      <c r="N35" s="71">
        <v>5175</v>
      </c>
      <c r="O35" s="71">
        <v>60</v>
      </c>
      <c r="P35" s="71">
        <v>180</v>
      </c>
      <c r="Q35" s="71" t="s">
        <v>578</v>
      </c>
      <c r="R35" s="71" t="s">
        <v>140</v>
      </c>
      <c r="S35" s="71" t="s">
        <v>507</v>
      </c>
    </row>
    <row r="36" spans="1:19" s="73" customFormat="1" ht="27.95" customHeight="1">
      <c r="A36" s="70">
        <v>328</v>
      </c>
      <c r="B36" s="71" t="s">
        <v>55</v>
      </c>
      <c r="C36" s="71" t="s">
        <v>65</v>
      </c>
      <c r="D36" s="71" t="s">
        <v>68</v>
      </c>
      <c r="E36" s="71" t="s">
        <v>579</v>
      </c>
      <c r="F36" s="71" t="s">
        <v>580</v>
      </c>
      <c r="G36" s="71" t="s">
        <v>164</v>
      </c>
      <c r="H36" s="71" t="s">
        <v>419</v>
      </c>
      <c r="I36" s="72">
        <f t="shared" si="1"/>
        <v>75.784999999999997</v>
      </c>
      <c r="J36" s="72">
        <v>37.892499999999998</v>
      </c>
      <c r="K36" s="72">
        <v>37.892499999999998</v>
      </c>
      <c r="L36" s="71" t="s">
        <v>672</v>
      </c>
      <c r="M36" s="71">
        <v>14691</v>
      </c>
      <c r="N36" s="71">
        <v>56785</v>
      </c>
      <c r="O36" s="71">
        <v>900</v>
      </c>
      <c r="P36" s="71">
        <v>3000</v>
      </c>
      <c r="Q36" s="71" t="s">
        <v>581</v>
      </c>
      <c r="R36" s="71" t="s">
        <v>164</v>
      </c>
      <c r="S36" s="71" t="s">
        <v>507</v>
      </c>
    </row>
    <row r="37" spans="1:19" s="73" customFormat="1" ht="27.95" customHeight="1">
      <c r="A37" s="70">
        <v>329</v>
      </c>
      <c r="B37" s="71" t="s">
        <v>55</v>
      </c>
      <c r="C37" s="71" t="s">
        <v>65</v>
      </c>
      <c r="D37" s="71" t="s">
        <v>68</v>
      </c>
      <c r="E37" s="71" t="s">
        <v>582</v>
      </c>
      <c r="F37" s="71" t="s">
        <v>583</v>
      </c>
      <c r="G37" s="71" t="s">
        <v>155</v>
      </c>
      <c r="H37" s="71" t="s">
        <v>419</v>
      </c>
      <c r="I37" s="72">
        <f t="shared" si="1"/>
        <v>14.872</v>
      </c>
      <c r="J37" s="72">
        <v>7.4359999999999999</v>
      </c>
      <c r="K37" s="72">
        <v>7.4359999999999999</v>
      </c>
      <c r="L37" s="71" t="s">
        <v>672</v>
      </c>
      <c r="M37" s="71">
        <v>1047</v>
      </c>
      <c r="N37" s="71">
        <v>2872</v>
      </c>
      <c r="O37" s="71">
        <v>33</v>
      </c>
      <c r="P37" s="71">
        <v>110</v>
      </c>
      <c r="Q37" s="71" t="s">
        <v>584</v>
      </c>
      <c r="R37" s="71" t="s">
        <v>155</v>
      </c>
      <c r="S37" s="71" t="s">
        <v>507</v>
      </c>
    </row>
    <row r="38" spans="1:19" s="73" customFormat="1" ht="27.95" customHeight="1">
      <c r="A38" s="70">
        <v>330</v>
      </c>
      <c r="B38" s="71" t="s">
        <v>55</v>
      </c>
      <c r="C38" s="71" t="s">
        <v>65</v>
      </c>
      <c r="D38" s="71" t="s">
        <v>68</v>
      </c>
      <c r="E38" s="71" t="s">
        <v>585</v>
      </c>
      <c r="F38" s="71" t="s">
        <v>586</v>
      </c>
      <c r="G38" s="71" t="s">
        <v>148</v>
      </c>
      <c r="H38" s="71" t="s">
        <v>419</v>
      </c>
      <c r="I38" s="72">
        <f t="shared" si="1"/>
        <v>32.4</v>
      </c>
      <c r="J38" s="72">
        <v>16.2</v>
      </c>
      <c r="K38" s="72">
        <v>16.2</v>
      </c>
      <c r="L38" s="71" t="s">
        <v>672</v>
      </c>
      <c r="M38" s="71">
        <v>4230</v>
      </c>
      <c r="N38" s="71">
        <v>15400</v>
      </c>
      <c r="O38" s="71">
        <v>350</v>
      </c>
      <c r="P38" s="71">
        <v>1200</v>
      </c>
      <c r="Q38" s="71" t="s">
        <v>587</v>
      </c>
      <c r="R38" s="71" t="s">
        <v>148</v>
      </c>
      <c r="S38" s="71" t="s">
        <v>507</v>
      </c>
    </row>
    <row r="39" spans="1:19" s="73" customFormat="1" ht="27.95" customHeight="1">
      <c r="A39" s="70">
        <v>331</v>
      </c>
      <c r="B39" s="71" t="s">
        <v>55</v>
      </c>
      <c r="C39" s="71" t="s">
        <v>65</v>
      </c>
      <c r="D39" s="71" t="s">
        <v>68</v>
      </c>
      <c r="E39" s="71" t="s">
        <v>588</v>
      </c>
      <c r="F39" s="71" t="s">
        <v>589</v>
      </c>
      <c r="G39" s="71" t="s">
        <v>148</v>
      </c>
      <c r="H39" s="71" t="s">
        <v>420</v>
      </c>
      <c r="I39" s="72">
        <f t="shared" si="1"/>
        <v>50</v>
      </c>
      <c r="J39" s="72">
        <v>25</v>
      </c>
      <c r="K39" s="72">
        <v>25</v>
      </c>
      <c r="L39" s="71" t="s">
        <v>661</v>
      </c>
      <c r="M39" s="71">
        <v>3000</v>
      </c>
      <c r="N39" s="71">
        <v>5200</v>
      </c>
      <c r="O39" s="71">
        <v>3000</v>
      </c>
      <c r="P39" s="71">
        <v>5200</v>
      </c>
      <c r="Q39" s="71" t="s">
        <v>590</v>
      </c>
      <c r="R39" s="71" t="s">
        <v>148</v>
      </c>
      <c r="S39" s="71" t="s">
        <v>507</v>
      </c>
    </row>
    <row r="40" spans="1:19" s="73" customFormat="1" ht="27.95" customHeight="1">
      <c r="A40" s="70">
        <v>332</v>
      </c>
      <c r="B40" s="71" t="s">
        <v>55</v>
      </c>
      <c r="C40" s="71" t="s">
        <v>65</v>
      </c>
      <c r="D40" s="71" t="s">
        <v>68</v>
      </c>
      <c r="E40" s="71" t="s">
        <v>591</v>
      </c>
      <c r="F40" s="71" t="s">
        <v>592</v>
      </c>
      <c r="G40" s="71" t="s">
        <v>170</v>
      </c>
      <c r="H40" s="71" t="s">
        <v>419</v>
      </c>
      <c r="I40" s="72">
        <f t="shared" si="1"/>
        <v>17.913</v>
      </c>
      <c r="J40" s="72">
        <v>8.9565000000000001</v>
      </c>
      <c r="K40" s="72">
        <v>8.9565000000000001</v>
      </c>
      <c r="L40" s="71" t="s">
        <v>672</v>
      </c>
      <c r="M40" s="71">
        <v>1615</v>
      </c>
      <c r="N40" s="71">
        <v>5913</v>
      </c>
      <c r="O40" s="71">
        <v>65</v>
      </c>
      <c r="P40" s="71">
        <v>230</v>
      </c>
      <c r="Q40" s="71" t="s">
        <v>593</v>
      </c>
      <c r="R40" s="71" t="s">
        <v>170</v>
      </c>
      <c r="S40" s="71" t="s">
        <v>507</v>
      </c>
    </row>
    <row r="41" spans="1:19" s="73" customFormat="1" ht="27.95" customHeight="1">
      <c r="A41" s="70">
        <v>333</v>
      </c>
      <c r="B41" s="71" t="s">
        <v>55</v>
      </c>
      <c r="C41" s="71" t="s">
        <v>65</v>
      </c>
      <c r="D41" s="71" t="s">
        <v>68</v>
      </c>
      <c r="E41" s="71" t="s">
        <v>594</v>
      </c>
      <c r="F41" s="71" t="s">
        <v>595</v>
      </c>
      <c r="G41" s="71" t="s">
        <v>143</v>
      </c>
      <c r="H41" s="71" t="s">
        <v>419</v>
      </c>
      <c r="I41" s="72">
        <f t="shared" si="1"/>
        <v>17.056999999999999</v>
      </c>
      <c r="J41" s="72">
        <v>8.5284999999999993</v>
      </c>
      <c r="K41" s="72">
        <v>8.5284999999999993</v>
      </c>
      <c r="L41" s="71" t="s">
        <v>672</v>
      </c>
      <c r="M41" s="71">
        <v>1174</v>
      </c>
      <c r="N41" s="71">
        <v>4057</v>
      </c>
      <c r="O41" s="71">
        <v>52</v>
      </c>
      <c r="P41" s="71">
        <v>180</v>
      </c>
      <c r="Q41" s="71" t="s">
        <v>596</v>
      </c>
      <c r="R41" s="71" t="s">
        <v>143</v>
      </c>
      <c r="S41" s="71" t="s">
        <v>507</v>
      </c>
    </row>
    <row r="42" spans="1:19" s="73" customFormat="1" ht="27.95" customHeight="1">
      <c r="A42" s="70">
        <v>334</v>
      </c>
      <c r="B42" s="71" t="s">
        <v>55</v>
      </c>
      <c r="C42" s="71" t="s">
        <v>65</v>
      </c>
      <c r="D42" s="71" t="s">
        <v>68</v>
      </c>
      <c r="E42" s="71" t="s">
        <v>597</v>
      </c>
      <c r="F42" s="71" t="s">
        <v>598</v>
      </c>
      <c r="G42" s="71" t="s">
        <v>276</v>
      </c>
      <c r="H42" s="71" t="s">
        <v>419</v>
      </c>
      <c r="I42" s="72">
        <f t="shared" si="1"/>
        <v>12.794</v>
      </c>
      <c r="J42" s="72">
        <v>6.3970000000000002</v>
      </c>
      <c r="K42" s="72">
        <v>6.3970000000000002</v>
      </c>
      <c r="L42" s="71" t="s">
        <v>672</v>
      </c>
      <c r="M42" s="71">
        <v>805</v>
      </c>
      <c r="N42" s="71">
        <v>1794</v>
      </c>
      <c r="O42" s="71">
        <v>80</v>
      </c>
      <c r="P42" s="71">
        <v>280</v>
      </c>
      <c r="Q42" s="71" t="s">
        <v>599</v>
      </c>
      <c r="R42" s="71" t="s">
        <v>276</v>
      </c>
      <c r="S42" s="71" t="s">
        <v>507</v>
      </c>
    </row>
    <row r="43" spans="1:19" s="73" customFormat="1" ht="27.95" customHeight="1">
      <c r="A43" s="70">
        <v>335</v>
      </c>
      <c r="B43" s="71" t="s">
        <v>55</v>
      </c>
      <c r="C43" s="71" t="s">
        <v>65</v>
      </c>
      <c r="D43" s="71" t="s">
        <v>68</v>
      </c>
      <c r="E43" s="71" t="s">
        <v>600</v>
      </c>
      <c r="F43" s="71" t="s">
        <v>601</v>
      </c>
      <c r="G43" s="71" t="s">
        <v>270</v>
      </c>
      <c r="H43" s="71" t="s">
        <v>419</v>
      </c>
      <c r="I43" s="72">
        <f t="shared" si="1"/>
        <v>23.803999999999998</v>
      </c>
      <c r="J43" s="72">
        <v>11.901999999999999</v>
      </c>
      <c r="K43" s="72">
        <v>11.901999999999999</v>
      </c>
      <c r="L43" s="71" t="s">
        <v>672</v>
      </c>
      <c r="M43" s="71">
        <v>1835</v>
      </c>
      <c r="N43" s="71">
        <v>6804</v>
      </c>
      <c r="O43" s="71">
        <v>114</v>
      </c>
      <c r="P43" s="71">
        <v>400</v>
      </c>
      <c r="Q43" s="71" t="s">
        <v>602</v>
      </c>
      <c r="R43" s="71" t="s">
        <v>270</v>
      </c>
      <c r="S43" s="71" t="s">
        <v>507</v>
      </c>
    </row>
    <row r="44" spans="1:19" s="73" customFormat="1" ht="27.95" customHeight="1">
      <c r="A44" s="70">
        <v>336</v>
      </c>
      <c r="B44" s="71" t="s">
        <v>55</v>
      </c>
      <c r="C44" s="71" t="s">
        <v>65</v>
      </c>
      <c r="D44" s="71" t="s">
        <v>68</v>
      </c>
      <c r="E44" s="71" t="s">
        <v>603</v>
      </c>
      <c r="F44" s="71" t="s">
        <v>604</v>
      </c>
      <c r="G44" s="71" t="s">
        <v>272</v>
      </c>
      <c r="H44" s="71" t="s">
        <v>419</v>
      </c>
      <c r="I44" s="72">
        <f t="shared" si="1"/>
        <v>15.266</v>
      </c>
      <c r="J44" s="72">
        <v>7.633</v>
      </c>
      <c r="K44" s="72">
        <v>7.633</v>
      </c>
      <c r="L44" s="71" t="s">
        <v>672</v>
      </c>
      <c r="M44" s="71">
        <v>956</v>
      </c>
      <c r="N44" s="71">
        <v>3266</v>
      </c>
      <c r="O44" s="71">
        <v>90</v>
      </c>
      <c r="P44" s="71">
        <v>300</v>
      </c>
      <c r="Q44" s="71" t="s">
        <v>605</v>
      </c>
      <c r="R44" s="71" t="s">
        <v>272</v>
      </c>
      <c r="S44" s="71" t="s">
        <v>507</v>
      </c>
    </row>
    <row r="45" spans="1:19" s="73" customFormat="1" ht="27.95" customHeight="1">
      <c r="A45" s="70">
        <v>337</v>
      </c>
      <c r="B45" s="71" t="s">
        <v>55</v>
      </c>
      <c r="C45" s="71" t="s">
        <v>65</v>
      </c>
      <c r="D45" s="71" t="s">
        <v>68</v>
      </c>
      <c r="E45" s="71" t="s">
        <v>606</v>
      </c>
      <c r="F45" s="71" t="s">
        <v>607</v>
      </c>
      <c r="G45" s="71" t="s">
        <v>275</v>
      </c>
      <c r="H45" s="71" t="s">
        <v>419</v>
      </c>
      <c r="I45" s="72">
        <f t="shared" si="1"/>
        <v>21.45</v>
      </c>
      <c r="J45" s="72">
        <v>10.725</v>
      </c>
      <c r="K45" s="72">
        <v>10.725</v>
      </c>
      <c r="L45" s="71" t="s">
        <v>672</v>
      </c>
      <c r="M45" s="71">
        <v>3150</v>
      </c>
      <c r="N45" s="71">
        <v>5450</v>
      </c>
      <c r="O45" s="71">
        <v>82</v>
      </c>
      <c r="P45" s="71">
        <v>290</v>
      </c>
      <c r="Q45" s="71" t="s">
        <v>608</v>
      </c>
      <c r="R45" s="71" t="s">
        <v>275</v>
      </c>
      <c r="S45" s="71" t="s">
        <v>507</v>
      </c>
    </row>
    <row r="46" spans="1:19" s="73" customFormat="1" ht="27.95" customHeight="1">
      <c r="A46" s="70">
        <v>338</v>
      </c>
      <c r="B46" s="71" t="s">
        <v>55</v>
      </c>
      <c r="C46" s="71" t="s">
        <v>65</v>
      </c>
      <c r="D46" s="71" t="s">
        <v>68</v>
      </c>
      <c r="E46" s="71" t="s">
        <v>609</v>
      </c>
      <c r="F46" s="71" t="s">
        <v>610</v>
      </c>
      <c r="G46" s="71" t="s">
        <v>133</v>
      </c>
      <c r="H46" s="71" t="s">
        <v>419</v>
      </c>
      <c r="I46" s="72">
        <f t="shared" si="1"/>
        <v>12.231999999999999</v>
      </c>
      <c r="J46" s="72">
        <v>6.1159999999999997</v>
      </c>
      <c r="K46" s="72">
        <v>6.1159999999999997</v>
      </c>
      <c r="L46" s="71" t="s">
        <v>672</v>
      </c>
      <c r="M46" s="71">
        <v>870</v>
      </c>
      <c r="N46" s="71">
        <v>2232</v>
      </c>
      <c r="O46" s="71">
        <v>70</v>
      </c>
      <c r="P46" s="71">
        <v>245</v>
      </c>
      <c r="Q46" s="71" t="s">
        <v>611</v>
      </c>
      <c r="R46" s="71" t="s">
        <v>133</v>
      </c>
      <c r="S46" s="71" t="s">
        <v>507</v>
      </c>
    </row>
    <row r="47" spans="1:19" s="73" customFormat="1" ht="27.95" customHeight="1">
      <c r="A47" s="70">
        <v>339</v>
      </c>
      <c r="B47" s="71" t="s">
        <v>55</v>
      </c>
      <c r="C47" s="71" t="s">
        <v>65</v>
      </c>
      <c r="D47" s="71" t="s">
        <v>68</v>
      </c>
      <c r="E47" s="71" t="s">
        <v>612</v>
      </c>
      <c r="F47" s="71" t="s">
        <v>613</v>
      </c>
      <c r="G47" s="71" t="s">
        <v>234</v>
      </c>
      <c r="H47" s="71" t="s">
        <v>419</v>
      </c>
      <c r="I47" s="72">
        <f t="shared" ref="I47:I78" si="2">J47+K47</f>
        <v>28.129000000000001</v>
      </c>
      <c r="J47" s="72">
        <v>14.064500000000001</v>
      </c>
      <c r="K47" s="72">
        <v>14.064500000000001</v>
      </c>
      <c r="L47" s="71" t="s">
        <v>672</v>
      </c>
      <c r="M47" s="71">
        <v>4195</v>
      </c>
      <c r="N47" s="71">
        <v>14129</v>
      </c>
      <c r="O47" s="71">
        <v>195</v>
      </c>
      <c r="P47" s="71">
        <v>682</v>
      </c>
      <c r="Q47" s="71" t="s">
        <v>614</v>
      </c>
      <c r="R47" s="71" t="s">
        <v>234</v>
      </c>
      <c r="S47" s="71" t="s">
        <v>507</v>
      </c>
    </row>
    <row r="48" spans="1:19" s="73" customFormat="1" ht="27.95" customHeight="1">
      <c r="A48" s="70">
        <v>340</v>
      </c>
      <c r="B48" s="71" t="s">
        <v>55</v>
      </c>
      <c r="C48" s="71" t="s">
        <v>65</v>
      </c>
      <c r="D48" s="71" t="s">
        <v>68</v>
      </c>
      <c r="E48" s="71" t="s">
        <v>615</v>
      </c>
      <c r="F48" s="71" t="s">
        <v>616</v>
      </c>
      <c r="G48" s="71" t="s">
        <v>221</v>
      </c>
      <c r="H48" s="71" t="s">
        <v>419</v>
      </c>
      <c r="I48" s="72">
        <f t="shared" si="2"/>
        <v>67.218000000000004</v>
      </c>
      <c r="J48" s="72">
        <v>33.609000000000002</v>
      </c>
      <c r="K48" s="72">
        <v>33.609000000000002</v>
      </c>
      <c r="L48" s="71" t="s">
        <v>672</v>
      </c>
      <c r="M48" s="71">
        <v>39580</v>
      </c>
      <c r="N48" s="71">
        <v>137733</v>
      </c>
      <c r="O48" s="71">
        <v>580</v>
      </c>
      <c r="P48" s="71">
        <v>2030</v>
      </c>
      <c r="Q48" s="71" t="s">
        <v>617</v>
      </c>
      <c r="R48" s="71" t="s">
        <v>221</v>
      </c>
      <c r="S48" s="71" t="s">
        <v>507</v>
      </c>
    </row>
    <row r="49" spans="1:19" s="73" customFormat="1" ht="27.95" customHeight="1">
      <c r="A49" s="70">
        <v>341</v>
      </c>
      <c r="B49" s="71" t="s">
        <v>55</v>
      </c>
      <c r="C49" s="71" t="s">
        <v>65</v>
      </c>
      <c r="D49" s="71" t="s">
        <v>68</v>
      </c>
      <c r="E49" s="71" t="s">
        <v>618</v>
      </c>
      <c r="F49" s="71" t="s">
        <v>619</v>
      </c>
      <c r="G49" s="71" t="s">
        <v>244</v>
      </c>
      <c r="H49" s="71" t="s">
        <v>419</v>
      </c>
      <c r="I49" s="72">
        <f t="shared" si="2"/>
        <v>9.6050000000000004</v>
      </c>
      <c r="J49" s="72">
        <v>4.8025000000000002</v>
      </c>
      <c r="K49" s="72">
        <v>4.8025000000000002</v>
      </c>
      <c r="L49" s="71" t="s">
        <v>672</v>
      </c>
      <c r="M49" s="71">
        <v>347</v>
      </c>
      <c r="N49" s="71">
        <v>605</v>
      </c>
      <c r="O49" s="71">
        <v>47</v>
      </c>
      <c r="P49" s="71">
        <v>164</v>
      </c>
      <c r="Q49" s="71" t="s">
        <v>620</v>
      </c>
      <c r="R49" s="71" t="s">
        <v>244</v>
      </c>
      <c r="S49" s="71" t="s">
        <v>507</v>
      </c>
    </row>
    <row r="50" spans="1:19" s="73" customFormat="1" ht="27.95" customHeight="1">
      <c r="A50" s="70">
        <v>342</v>
      </c>
      <c r="B50" s="71" t="s">
        <v>55</v>
      </c>
      <c r="C50" s="71" t="s">
        <v>65</v>
      </c>
      <c r="D50" s="71" t="s">
        <v>68</v>
      </c>
      <c r="E50" s="71" t="s">
        <v>621</v>
      </c>
      <c r="F50" s="71" t="s">
        <v>622</v>
      </c>
      <c r="G50" s="71" t="s">
        <v>191</v>
      </c>
      <c r="H50" s="71" t="s">
        <v>419</v>
      </c>
      <c r="I50" s="72">
        <f t="shared" si="2"/>
        <v>12.298999999999999</v>
      </c>
      <c r="J50" s="72">
        <v>6.1494999999999997</v>
      </c>
      <c r="K50" s="72">
        <v>6.1494999999999997</v>
      </c>
      <c r="L50" s="71" t="s">
        <v>672</v>
      </c>
      <c r="M50" s="71">
        <v>643</v>
      </c>
      <c r="N50" s="71">
        <v>1299</v>
      </c>
      <c r="O50" s="71">
        <v>43</v>
      </c>
      <c r="P50" s="71">
        <v>150</v>
      </c>
      <c r="Q50" s="71" t="s">
        <v>623</v>
      </c>
      <c r="R50" s="71" t="s">
        <v>191</v>
      </c>
      <c r="S50" s="71" t="s">
        <v>507</v>
      </c>
    </row>
    <row r="51" spans="1:19" s="73" customFormat="1" ht="27.95" customHeight="1">
      <c r="A51" s="70">
        <v>343</v>
      </c>
      <c r="B51" s="71" t="s">
        <v>55</v>
      </c>
      <c r="C51" s="71" t="s">
        <v>65</v>
      </c>
      <c r="D51" s="71" t="s">
        <v>68</v>
      </c>
      <c r="E51" s="71" t="s">
        <v>624</v>
      </c>
      <c r="F51" s="71" t="s">
        <v>625</v>
      </c>
      <c r="G51" s="71" t="s">
        <v>174</v>
      </c>
      <c r="H51" s="71" t="s">
        <v>419</v>
      </c>
      <c r="I51" s="72">
        <f t="shared" si="2"/>
        <v>11.298</v>
      </c>
      <c r="J51" s="72">
        <v>5.649</v>
      </c>
      <c r="K51" s="72">
        <v>5.649</v>
      </c>
      <c r="L51" s="71" t="s">
        <v>672</v>
      </c>
      <c r="M51" s="71">
        <v>1065</v>
      </c>
      <c r="N51" s="71">
        <v>3298</v>
      </c>
      <c r="O51" s="71">
        <v>165</v>
      </c>
      <c r="P51" s="71">
        <v>577</v>
      </c>
      <c r="Q51" s="71" t="s">
        <v>626</v>
      </c>
      <c r="R51" s="71" t="s">
        <v>174</v>
      </c>
      <c r="S51" s="71" t="s">
        <v>507</v>
      </c>
    </row>
    <row r="52" spans="1:19" s="73" customFormat="1" ht="27.95" customHeight="1">
      <c r="A52" s="70">
        <v>344</v>
      </c>
      <c r="B52" s="71" t="s">
        <v>55</v>
      </c>
      <c r="C52" s="71" t="s">
        <v>65</v>
      </c>
      <c r="D52" s="71" t="s">
        <v>68</v>
      </c>
      <c r="E52" s="71" t="s">
        <v>627</v>
      </c>
      <c r="F52" s="71" t="s">
        <v>628</v>
      </c>
      <c r="G52" s="71" t="s">
        <v>399</v>
      </c>
      <c r="H52" s="71" t="s">
        <v>419</v>
      </c>
      <c r="I52" s="72">
        <f t="shared" si="2"/>
        <v>11.007</v>
      </c>
      <c r="J52" s="72">
        <v>5.5034999999999998</v>
      </c>
      <c r="K52" s="72">
        <v>5.5034999999999998</v>
      </c>
      <c r="L52" s="71" t="s">
        <v>672</v>
      </c>
      <c r="M52" s="71">
        <v>520</v>
      </c>
      <c r="N52" s="71">
        <v>1007</v>
      </c>
      <c r="O52" s="71">
        <v>20</v>
      </c>
      <c r="P52" s="71">
        <v>70</v>
      </c>
      <c r="Q52" s="71" t="s">
        <v>629</v>
      </c>
      <c r="R52" s="71" t="s">
        <v>399</v>
      </c>
      <c r="S52" s="71" t="s">
        <v>507</v>
      </c>
    </row>
    <row r="53" spans="1:19" s="73" customFormat="1" ht="27.95" customHeight="1">
      <c r="A53" s="70">
        <v>345</v>
      </c>
      <c r="B53" s="71" t="s">
        <v>55</v>
      </c>
      <c r="C53" s="71" t="s">
        <v>65</v>
      </c>
      <c r="D53" s="71" t="s">
        <v>68</v>
      </c>
      <c r="E53" s="71" t="s">
        <v>630</v>
      </c>
      <c r="F53" s="71" t="s">
        <v>631</v>
      </c>
      <c r="G53" s="71" t="s">
        <v>185</v>
      </c>
      <c r="H53" s="71" t="s">
        <v>419</v>
      </c>
      <c r="I53" s="72">
        <f t="shared" si="2"/>
        <v>11.984999999999999</v>
      </c>
      <c r="J53" s="72">
        <v>5.9924999999999997</v>
      </c>
      <c r="K53" s="72">
        <v>5.9924999999999997</v>
      </c>
      <c r="L53" s="71" t="s">
        <v>672</v>
      </c>
      <c r="M53" s="71">
        <v>485</v>
      </c>
      <c r="N53" s="71">
        <v>985</v>
      </c>
      <c r="O53" s="71">
        <v>85</v>
      </c>
      <c r="P53" s="71">
        <v>297</v>
      </c>
      <c r="Q53" s="71" t="s">
        <v>632</v>
      </c>
      <c r="R53" s="71" t="s">
        <v>185</v>
      </c>
      <c r="S53" s="71" t="s">
        <v>507</v>
      </c>
    </row>
    <row r="54" spans="1:19" s="73" customFormat="1" ht="27.95" customHeight="1">
      <c r="A54" s="70">
        <v>346</v>
      </c>
      <c r="B54" s="71" t="s">
        <v>55</v>
      </c>
      <c r="C54" s="71" t="s">
        <v>65</v>
      </c>
      <c r="D54" s="71" t="s">
        <v>68</v>
      </c>
      <c r="E54" s="71" t="s">
        <v>633</v>
      </c>
      <c r="F54" s="71" t="s">
        <v>634</v>
      </c>
      <c r="G54" s="71" t="s">
        <v>128</v>
      </c>
      <c r="H54" s="71" t="s">
        <v>419</v>
      </c>
      <c r="I54" s="72">
        <f t="shared" si="2"/>
        <v>11.62</v>
      </c>
      <c r="J54" s="72">
        <v>5.81</v>
      </c>
      <c r="K54" s="72">
        <v>5.81</v>
      </c>
      <c r="L54" s="71" t="s">
        <v>672</v>
      </c>
      <c r="M54" s="71">
        <v>786</v>
      </c>
      <c r="N54" s="71">
        <v>1620</v>
      </c>
      <c r="O54" s="71">
        <v>86</v>
      </c>
      <c r="P54" s="71">
        <v>301</v>
      </c>
      <c r="Q54" s="71" t="s">
        <v>635</v>
      </c>
      <c r="R54" s="71" t="s">
        <v>128</v>
      </c>
      <c r="S54" s="71" t="s">
        <v>507</v>
      </c>
    </row>
    <row r="55" spans="1:19" s="73" customFormat="1" ht="27.95" customHeight="1">
      <c r="A55" s="70">
        <v>347</v>
      </c>
      <c r="B55" s="71" t="s">
        <v>55</v>
      </c>
      <c r="C55" s="71" t="s">
        <v>65</v>
      </c>
      <c r="D55" s="71" t="s">
        <v>68</v>
      </c>
      <c r="E55" s="71" t="s">
        <v>636</v>
      </c>
      <c r="F55" s="71" t="s">
        <v>637</v>
      </c>
      <c r="G55" s="71" t="s">
        <v>160</v>
      </c>
      <c r="H55" s="71" t="s">
        <v>419</v>
      </c>
      <c r="I55" s="72">
        <f t="shared" si="2"/>
        <v>13.273</v>
      </c>
      <c r="J55" s="72">
        <v>6.6364999999999998</v>
      </c>
      <c r="K55" s="72">
        <v>6.6364999999999998</v>
      </c>
      <c r="L55" s="71" t="s">
        <v>672</v>
      </c>
      <c r="M55" s="71">
        <v>929</v>
      </c>
      <c r="N55" s="71">
        <v>3273</v>
      </c>
      <c r="O55" s="71">
        <v>129</v>
      </c>
      <c r="P55" s="71">
        <v>451</v>
      </c>
      <c r="Q55" s="71" t="s">
        <v>638</v>
      </c>
      <c r="R55" s="71" t="s">
        <v>160</v>
      </c>
      <c r="S55" s="71" t="s">
        <v>507</v>
      </c>
    </row>
    <row r="56" spans="1:19" s="73" customFormat="1" ht="27.95" customHeight="1">
      <c r="A56" s="70">
        <v>348</v>
      </c>
      <c r="B56" s="71" t="s">
        <v>55</v>
      </c>
      <c r="C56" s="71" t="s">
        <v>65</v>
      </c>
      <c r="D56" s="71" t="s">
        <v>68</v>
      </c>
      <c r="E56" s="71" t="s">
        <v>639</v>
      </c>
      <c r="F56" s="71" t="s">
        <v>640</v>
      </c>
      <c r="G56" s="71" t="s">
        <v>254</v>
      </c>
      <c r="H56" s="71" t="s">
        <v>419</v>
      </c>
      <c r="I56" s="72">
        <f t="shared" si="2"/>
        <v>10.725</v>
      </c>
      <c r="J56" s="72">
        <v>5.3624999999999998</v>
      </c>
      <c r="K56" s="72">
        <v>5.3624999999999998</v>
      </c>
      <c r="L56" s="71" t="s">
        <v>672</v>
      </c>
      <c r="M56" s="71">
        <v>351</v>
      </c>
      <c r="N56" s="71">
        <v>725</v>
      </c>
      <c r="O56" s="71">
        <v>50</v>
      </c>
      <c r="P56" s="71">
        <v>175</v>
      </c>
      <c r="Q56" s="71" t="s">
        <v>641</v>
      </c>
      <c r="R56" s="71" t="s">
        <v>254</v>
      </c>
      <c r="S56" s="71" t="s">
        <v>507</v>
      </c>
    </row>
    <row r="57" spans="1:19" s="73" customFormat="1" ht="27.95" customHeight="1">
      <c r="A57" s="70">
        <v>349</v>
      </c>
      <c r="B57" s="71" t="s">
        <v>55</v>
      </c>
      <c r="C57" s="71" t="s">
        <v>65</v>
      </c>
      <c r="D57" s="71" t="s">
        <v>68</v>
      </c>
      <c r="E57" s="71" t="s">
        <v>642</v>
      </c>
      <c r="F57" s="71" t="s">
        <v>643</v>
      </c>
      <c r="G57" s="71" t="s">
        <v>193</v>
      </c>
      <c r="H57" s="71" t="s">
        <v>419</v>
      </c>
      <c r="I57" s="72">
        <f t="shared" si="2"/>
        <v>7.3239999999999998</v>
      </c>
      <c r="J57" s="72">
        <v>3.6619999999999999</v>
      </c>
      <c r="K57" s="72">
        <v>3.6619999999999999</v>
      </c>
      <c r="L57" s="71" t="s">
        <v>672</v>
      </c>
      <c r="M57" s="71">
        <v>315</v>
      </c>
      <c r="N57" s="71">
        <v>1324</v>
      </c>
      <c r="O57" s="71">
        <v>35</v>
      </c>
      <c r="P57" s="71">
        <v>122</v>
      </c>
      <c r="Q57" s="71" t="s">
        <v>644</v>
      </c>
      <c r="R57" s="71" t="s">
        <v>193</v>
      </c>
      <c r="S57" s="71" t="s">
        <v>507</v>
      </c>
    </row>
    <row r="58" spans="1:19" s="73" customFormat="1" ht="27.95" customHeight="1">
      <c r="A58" s="70">
        <v>351</v>
      </c>
      <c r="B58" s="71" t="s">
        <v>55</v>
      </c>
      <c r="C58" s="71" t="s">
        <v>65</v>
      </c>
      <c r="D58" s="71" t="s">
        <v>68</v>
      </c>
      <c r="E58" s="71" t="s">
        <v>645</v>
      </c>
      <c r="F58" s="71" t="s">
        <v>646</v>
      </c>
      <c r="G58" s="71" t="s">
        <v>421</v>
      </c>
      <c r="H58" s="71" t="s">
        <v>421</v>
      </c>
      <c r="I58" s="72">
        <f t="shared" si="2"/>
        <v>95</v>
      </c>
      <c r="J58" s="72">
        <v>47.5</v>
      </c>
      <c r="K58" s="72">
        <v>47.5</v>
      </c>
      <c r="L58" s="71" t="s">
        <v>672</v>
      </c>
      <c r="M58" s="71">
        <v>850</v>
      </c>
      <c r="N58" s="71">
        <v>2975</v>
      </c>
      <c r="O58" s="71">
        <v>25</v>
      </c>
      <c r="P58" s="71">
        <v>90</v>
      </c>
      <c r="Q58" s="71" t="s">
        <v>647</v>
      </c>
      <c r="R58" s="71" t="s">
        <v>421</v>
      </c>
      <c r="S58" s="71" t="s">
        <v>507</v>
      </c>
    </row>
    <row r="59" spans="1:19" s="73" customFormat="1" ht="27.95" customHeight="1">
      <c r="A59" s="70">
        <v>352</v>
      </c>
      <c r="B59" s="71" t="s">
        <v>55</v>
      </c>
      <c r="C59" s="71" t="s">
        <v>65</v>
      </c>
      <c r="D59" s="71" t="s">
        <v>68</v>
      </c>
      <c r="E59" s="71" t="s">
        <v>645</v>
      </c>
      <c r="F59" s="71" t="s">
        <v>673</v>
      </c>
      <c r="G59" s="71" t="s">
        <v>421</v>
      </c>
      <c r="H59" s="71" t="s">
        <v>421</v>
      </c>
      <c r="I59" s="72">
        <f t="shared" si="2"/>
        <v>28.35</v>
      </c>
      <c r="J59" s="72">
        <f>27+1.35</f>
        <v>28.35</v>
      </c>
      <c r="K59" s="72"/>
      <c r="L59" s="71" t="s">
        <v>672</v>
      </c>
      <c r="M59" s="71">
        <v>900</v>
      </c>
      <c r="N59" s="71">
        <v>3150</v>
      </c>
      <c r="O59" s="71">
        <v>33</v>
      </c>
      <c r="P59" s="71">
        <v>115</v>
      </c>
      <c r="Q59" s="71" t="s">
        <v>648</v>
      </c>
      <c r="R59" s="71" t="s">
        <v>421</v>
      </c>
      <c r="S59" s="71" t="s">
        <v>507</v>
      </c>
    </row>
    <row r="60" spans="1:19" s="73" customFormat="1" ht="27.95" customHeight="1">
      <c r="A60" s="70">
        <v>353</v>
      </c>
      <c r="B60" s="71" t="s">
        <v>55</v>
      </c>
      <c r="C60" s="71" t="s">
        <v>65</v>
      </c>
      <c r="D60" s="71" t="s">
        <v>68</v>
      </c>
      <c r="E60" s="71" t="s">
        <v>645</v>
      </c>
      <c r="F60" s="71" t="s">
        <v>649</v>
      </c>
      <c r="G60" s="71" t="s">
        <v>421</v>
      </c>
      <c r="H60" s="71" t="s">
        <v>421</v>
      </c>
      <c r="I60" s="72">
        <f t="shared" si="2"/>
        <v>95</v>
      </c>
      <c r="J60" s="72">
        <v>47.5</v>
      </c>
      <c r="K60" s="72">
        <v>47.5</v>
      </c>
      <c r="L60" s="71" t="s">
        <v>672</v>
      </c>
      <c r="M60" s="71">
        <v>990</v>
      </c>
      <c r="N60" s="71">
        <v>3540</v>
      </c>
      <c r="O60" s="71">
        <v>40</v>
      </c>
      <c r="P60" s="71">
        <v>120</v>
      </c>
      <c r="Q60" s="71" t="s">
        <v>650</v>
      </c>
      <c r="R60" s="71" t="s">
        <v>421</v>
      </c>
      <c r="S60" s="71" t="s">
        <v>507</v>
      </c>
    </row>
    <row r="61" spans="1:19" s="73" customFormat="1" ht="52.5" customHeight="1">
      <c r="A61" s="70">
        <v>11</v>
      </c>
      <c r="B61" s="71" t="s">
        <v>13</v>
      </c>
      <c r="C61" s="71" t="s">
        <v>15</v>
      </c>
      <c r="D61" s="71" t="s">
        <v>17</v>
      </c>
      <c r="E61" s="71" t="s">
        <v>195</v>
      </c>
      <c r="F61" s="71" t="s">
        <v>518</v>
      </c>
      <c r="G61" s="71" t="s">
        <v>519</v>
      </c>
      <c r="H61" s="71" t="s">
        <v>419</v>
      </c>
      <c r="I61" s="72">
        <f t="shared" si="2"/>
        <v>600</v>
      </c>
      <c r="J61" s="72">
        <v>600</v>
      </c>
      <c r="K61" s="72">
        <v>0</v>
      </c>
      <c r="L61" s="71" t="s">
        <v>130</v>
      </c>
      <c r="M61" s="71">
        <v>1404</v>
      </c>
      <c r="N61" s="71">
        <v>4819</v>
      </c>
      <c r="O61" s="71">
        <v>1404</v>
      </c>
      <c r="P61" s="71">
        <v>4819</v>
      </c>
      <c r="Q61" s="71" t="s">
        <v>674</v>
      </c>
      <c r="R61" s="71" t="s">
        <v>519</v>
      </c>
      <c r="S61" s="71" t="s">
        <v>507</v>
      </c>
    </row>
    <row r="62" spans="1:19" s="73" customFormat="1" ht="39" customHeight="1">
      <c r="A62" s="70">
        <v>13</v>
      </c>
      <c r="B62" s="71" t="s">
        <v>13</v>
      </c>
      <c r="C62" s="71" t="s">
        <v>15</v>
      </c>
      <c r="D62" s="71" t="s">
        <v>17</v>
      </c>
      <c r="E62" s="71" t="s">
        <v>198</v>
      </c>
      <c r="F62" s="71" t="s">
        <v>199</v>
      </c>
      <c r="G62" s="71" t="s">
        <v>164</v>
      </c>
      <c r="H62" s="71" t="s">
        <v>505</v>
      </c>
      <c r="I62" s="72">
        <f t="shared" si="2"/>
        <v>210</v>
      </c>
      <c r="J62" s="72">
        <v>126</v>
      </c>
      <c r="K62" s="72">
        <v>84</v>
      </c>
      <c r="L62" s="71" t="s">
        <v>130</v>
      </c>
      <c r="M62" s="71">
        <v>235</v>
      </c>
      <c r="N62" s="71">
        <v>1116</v>
      </c>
      <c r="O62" s="71">
        <v>38</v>
      </c>
      <c r="P62" s="71">
        <v>115</v>
      </c>
      <c r="Q62" s="71" t="s">
        <v>675</v>
      </c>
      <c r="R62" s="71" t="s">
        <v>164</v>
      </c>
      <c r="S62" s="71" t="s">
        <v>507</v>
      </c>
    </row>
    <row r="63" spans="1:19" s="73" customFormat="1" ht="39" customHeight="1">
      <c r="A63" s="70">
        <v>14</v>
      </c>
      <c r="B63" s="71" t="s">
        <v>13</v>
      </c>
      <c r="C63" s="71" t="s">
        <v>15</v>
      </c>
      <c r="D63" s="71" t="s">
        <v>17</v>
      </c>
      <c r="E63" s="71" t="s">
        <v>200</v>
      </c>
      <c r="F63" s="71" t="s">
        <v>201</v>
      </c>
      <c r="G63" s="71" t="s">
        <v>164</v>
      </c>
      <c r="H63" s="71" t="s">
        <v>202</v>
      </c>
      <c r="I63" s="72">
        <f t="shared" si="2"/>
        <v>275</v>
      </c>
      <c r="J63" s="72">
        <v>165</v>
      </c>
      <c r="K63" s="72">
        <v>110</v>
      </c>
      <c r="L63" s="71" t="s">
        <v>130</v>
      </c>
      <c r="M63" s="71">
        <v>135</v>
      </c>
      <c r="N63" s="71">
        <v>790</v>
      </c>
      <c r="O63" s="71">
        <v>6</v>
      </c>
      <c r="P63" s="71">
        <v>15</v>
      </c>
      <c r="Q63" s="71" t="s">
        <v>676</v>
      </c>
      <c r="R63" s="71" t="s">
        <v>164</v>
      </c>
      <c r="S63" s="71" t="s">
        <v>507</v>
      </c>
    </row>
    <row r="64" spans="1:19" s="73" customFormat="1" ht="39" customHeight="1">
      <c r="A64" s="70">
        <v>15</v>
      </c>
      <c r="B64" s="71" t="s">
        <v>13</v>
      </c>
      <c r="C64" s="71" t="s">
        <v>15</v>
      </c>
      <c r="D64" s="71" t="s">
        <v>17</v>
      </c>
      <c r="E64" s="71" t="s">
        <v>203</v>
      </c>
      <c r="F64" s="71" t="s">
        <v>204</v>
      </c>
      <c r="G64" s="71" t="s">
        <v>164</v>
      </c>
      <c r="H64" s="71" t="s">
        <v>205</v>
      </c>
      <c r="I64" s="72">
        <f t="shared" si="2"/>
        <v>50</v>
      </c>
      <c r="J64" s="72">
        <v>30</v>
      </c>
      <c r="K64" s="72">
        <v>20</v>
      </c>
      <c r="L64" s="71" t="s">
        <v>130</v>
      </c>
      <c r="M64" s="71">
        <v>853</v>
      </c>
      <c r="N64" s="71">
        <v>3412</v>
      </c>
      <c r="O64" s="71">
        <v>26</v>
      </c>
      <c r="P64" s="71">
        <v>81</v>
      </c>
      <c r="Q64" s="71" t="s">
        <v>677</v>
      </c>
      <c r="R64" s="71" t="s">
        <v>164</v>
      </c>
      <c r="S64" s="71" t="s">
        <v>507</v>
      </c>
    </row>
    <row r="65" spans="1:19" s="73" customFormat="1" ht="39" customHeight="1">
      <c r="A65" s="70">
        <v>16</v>
      </c>
      <c r="B65" s="71" t="s">
        <v>13</v>
      </c>
      <c r="C65" s="71" t="s">
        <v>15</v>
      </c>
      <c r="D65" s="71" t="s">
        <v>17</v>
      </c>
      <c r="E65" s="71" t="s">
        <v>206</v>
      </c>
      <c r="F65" s="71" t="s">
        <v>207</v>
      </c>
      <c r="G65" s="71" t="s">
        <v>164</v>
      </c>
      <c r="H65" s="71" t="s">
        <v>208</v>
      </c>
      <c r="I65" s="72">
        <f t="shared" si="2"/>
        <v>420</v>
      </c>
      <c r="J65" s="72">
        <v>252</v>
      </c>
      <c r="K65" s="72">
        <v>168</v>
      </c>
      <c r="L65" s="71" t="s">
        <v>130</v>
      </c>
      <c r="M65" s="71">
        <v>369</v>
      </c>
      <c r="N65" s="71">
        <v>1480</v>
      </c>
      <c r="O65" s="71">
        <v>11</v>
      </c>
      <c r="P65" s="71">
        <v>36</v>
      </c>
      <c r="Q65" s="71" t="s">
        <v>678</v>
      </c>
      <c r="R65" s="71" t="s">
        <v>164</v>
      </c>
      <c r="S65" s="71" t="s">
        <v>507</v>
      </c>
    </row>
    <row r="66" spans="1:19" s="73" customFormat="1" ht="39" customHeight="1">
      <c r="A66" s="70">
        <v>17</v>
      </c>
      <c r="B66" s="71" t="s">
        <v>13</v>
      </c>
      <c r="C66" s="71" t="s">
        <v>15</v>
      </c>
      <c r="D66" s="71" t="s">
        <v>17</v>
      </c>
      <c r="E66" s="71" t="s">
        <v>209</v>
      </c>
      <c r="F66" s="71" t="s">
        <v>210</v>
      </c>
      <c r="G66" s="71" t="s">
        <v>164</v>
      </c>
      <c r="H66" s="71" t="s">
        <v>211</v>
      </c>
      <c r="I66" s="72">
        <f t="shared" si="2"/>
        <v>195</v>
      </c>
      <c r="J66" s="72">
        <v>117</v>
      </c>
      <c r="K66" s="72">
        <v>78</v>
      </c>
      <c r="L66" s="71" t="s">
        <v>130</v>
      </c>
      <c r="M66" s="71">
        <v>93</v>
      </c>
      <c r="N66" s="71">
        <v>416</v>
      </c>
      <c r="O66" s="71">
        <v>11</v>
      </c>
      <c r="P66" s="71">
        <v>46</v>
      </c>
      <c r="Q66" s="71" t="s">
        <v>679</v>
      </c>
      <c r="R66" s="71" t="s">
        <v>164</v>
      </c>
      <c r="S66" s="71" t="s">
        <v>507</v>
      </c>
    </row>
    <row r="67" spans="1:19" s="73" customFormat="1" ht="39" customHeight="1">
      <c r="A67" s="70">
        <v>18</v>
      </c>
      <c r="B67" s="71" t="s">
        <v>13</v>
      </c>
      <c r="C67" s="71" t="s">
        <v>15</v>
      </c>
      <c r="D67" s="71" t="s">
        <v>17</v>
      </c>
      <c r="E67" s="71" t="s">
        <v>212</v>
      </c>
      <c r="F67" s="71" t="s">
        <v>213</v>
      </c>
      <c r="G67" s="71" t="s">
        <v>140</v>
      </c>
      <c r="H67" s="71" t="s">
        <v>141</v>
      </c>
      <c r="I67" s="72">
        <f t="shared" si="2"/>
        <v>1000</v>
      </c>
      <c r="J67" s="72">
        <v>600</v>
      </c>
      <c r="K67" s="72">
        <v>400</v>
      </c>
      <c r="L67" s="71" t="s">
        <v>130</v>
      </c>
      <c r="M67" s="71">
        <v>1019</v>
      </c>
      <c r="N67" s="71">
        <v>3996</v>
      </c>
      <c r="O67" s="71">
        <v>81</v>
      </c>
      <c r="P67" s="71">
        <v>330</v>
      </c>
      <c r="Q67" s="71" t="s">
        <v>680</v>
      </c>
      <c r="R67" s="71" t="s">
        <v>140</v>
      </c>
      <c r="S67" s="71" t="s">
        <v>507</v>
      </c>
    </row>
    <row r="68" spans="1:19" s="73" customFormat="1" ht="39" customHeight="1">
      <c r="A68" s="70">
        <v>19</v>
      </c>
      <c r="B68" s="71" t="s">
        <v>13</v>
      </c>
      <c r="C68" s="71" t="s">
        <v>15</v>
      </c>
      <c r="D68" s="71" t="s">
        <v>17</v>
      </c>
      <c r="E68" s="71" t="s">
        <v>214</v>
      </c>
      <c r="F68" s="71" t="s">
        <v>215</v>
      </c>
      <c r="G68" s="71" t="s">
        <v>146</v>
      </c>
      <c r="H68" s="71" t="s">
        <v>216</v>
      </c>
      <c r="I68" s="72">
        <f t="shared" si="2"/>
        <v>250</v>
      </c>
      <c r="J68" s="72">
        <v>150</v>
      </c>
      <c r="K68" s="72">
        <v>100</v>
      </c>
      <c r="L68" s="71" t="s">
        <v>130</v>
      </c>
      <c r="M68" s="71">
        <v>821</v>
      </c>
      <c r="N68" s="71">
        <v>2820</v>
      </c>
      <c r="O68" s="71">
        <v>30</v>
      </c>
      <c r="P68" s="71">
        <v>50</v>
      </c>
      <c r="Q68" s="71" t="s">
        <v>681</v>
      </c>
      <c r="R68" s="71" t="s">
        <v>146</v>
      </c>
      <c r="S68" s="71" t="s">
        <v>507</v>
      </c>
    </row>
    <row r="69" spans="1:19" s="73" customFormat="1" ht="39" customHeight="1">
      <c r="A69" s="70">
        <v>20</v>
      </c>
      <c r="B69" s="71" t="s">
        <v>13</v>
      </c>
      <c r="C69" s="71" t="s">
        <v>15</v>
      </c>
      <c r="D69" s="71" t="s">
        <v>17</v>
      </c>
      <c r="E69" s="71" t="s">
        <v>217</v>
      </c>
      <c r="F69" s="71" t="s">
        <v>218</v>
      </c>
      <c r="G69" s="71" t="s">
        <v>146</v>
      </c>
      <c r="H69" s="71" t="s">
        <v>147</v>
      </c>
      <c r="I69" s="72">
        <f t="shared" si="2"/>
        <v>300</v>
      </c>
      <c r="J69" s="72">
        <v>180</v>
      </c>
      <c r="K69" s="72">
        <v>120</v>
      </c>
      <c r="L69" s="71" t="s">
        <v>130</v>
      </c>
      <c r="M69" s="71">
        <v>1038</v>
      </c>
      <c r="N69" s="71">
        <v>3358</v>
      </c>
      <c r="O69" s="71">
        <v>35</v>
      </c>
      <c r="P69" s="71">
        <v>93</v>
      </c>
      <c r="Q69" s="71" t="s">
        <v>681</v>
      </c>
      <c r="R69" s="71" t="s">
        <v>146</v>
      </c>
      <c r="S69" s="71" t="s">
        <v>507</v>
      </c>
    </row>
    <row r="70" spans="1:19" s="73" customFormat="1" ht="39" customHeight="1">
      <c r="A70" s="70">
        <v>22</v>
      </c>
      <c r="B70" s="71" t="s">
        <v>13</v>
      </c>
      <c r="C70" s="71" t="s">
        <v>15</v>
      </c>
      <c r="D70" s="71" t="s">
        <v>17</v>
      </c>
      <c r="E70" s="71" t="s">
        <v>219</v>
      </c>
      <c r="F70" s="71" t="s">
        <v>220</v>
      </c>
      <c r="G70" s="71" t="s">
        <v>221</v>
      </c>
      <c r="H70" s="71" t="s">
        <v>222</v>
      </c>
      <c r="I70" s="72">
        <f t="shared" si="2"/>
        <v>290</v>
      </c>
      <c r="J70" s="72">
        <v>174</v>
      </c>
      <c r="K70" s="72">
        <v>116</v>
      </c>
      <c r="L70" s="71" t="s">
        <v>130</v>
      </c>
      <c r="M70" s="71">
        <v>816</v>
      </c>
      <c r="N70" s="71">
        <v>2848</v>
      </c>
      <c r="O70" s="71">
        <v>4</v>
      </c>
      <c r="P70" s="71">
        <v>16</v>
      </c>
      <c r="Q70" s="71" t="s">
        <v>682</v>
      </c>
      <c r="R70" s="71" t="s">
        <v>221</v>
      </c>
      <c r="S70" s="71" t="s">
        <v>507</v>
      </c>
    </row>
    <row r="71" spans="1:19" s="73" customFormat="1" ht="39" customHeight="1">
      <c r="A71" s="70">
        <v>23</v>
      </c>
      <c r="B71" s="71" t="s">
        <v>13</v>
      </c>
      <c r="C71" s="71" t="s">
        <v>15</v>
      </c>
      <c r="D71" s="71" t="s">
        <v>17</v>
      </c>
      <c r="E71" s="71" t="s">
        <v>223</v>
      </c>
      <c r="F71" s="71" t="s">
        <v>224</v>
      </c>
      <c r="G71" s="71" t="s">
        <v>221</v>
      </c>
      <c r="H71" s="71" t="s">
        <v>225</v>
      </c>
      <c r="I71" s="72">
        <f t="shared" si="2"/>
        <v>150</v>
      </c>
      <c r="J71" s="72">
        <v>90</v>
      </c>
      <c r="K71" s="72">
        <v>60</v>
      </c>
      <c r="L71" s="71" t="s">
        <v>130</v>
      </c>
      <c r="M71" s="71">
        <v>267</v>
      </c>
      <c r="N71" s="71">
        <v>1068</v>
      </c>
      <c r="O71" s="71">
        <v>6</v>
      </c>
      <c r="P71" s="71">
        <v>12</v>
      </c>
      <c r="Q71" s="71" t="s">
        <v>683</v>
      </c>
      <c r="R71" s="71" t="s">
        <v>221</v>
      </c>
      <c r="S71" s="71" t="s">
        <v>507</v>
      </c>
    </row>
    <row r="72" spans="1:19" s="73" customFormat="1" ht="39" customHeight="1">
      <c r="A72" s="70">
        <v>25</v>
      </c>
      <c r="B72" s="71" t="s">
        <v>13</v>
      </c>
      <c r="C72" s="71" t="s">
        <v>15</v>
      </c>
      <c r="D72" s="71" t="s">
        <v>17</v>
      </c>
      <c r="E72" s="71" t="s">
        <v>226</v>
      </c>
      <c r="F72" s="71" t="s">
        <v>227</v>
      </c>
      <c r="G72" s="71" t="s">
        <v>170</v>
      </c>
      <c r="H72" s="71" t="s">
        <v>228</v>
      </c>
      <c r="I72" s="72">
        <f t="shared" si="2"/>
        <v>156</v>
      </c>
      <c r="J72" s="72">
        <v>93.6</v>
      </c>
      <c r="K72" s="72">
        <v>62.400000000000006</v>
      </c>
      <c r="L72" s="71" t="s">
        <v>130</v>
      </c>
      <c r="M72" s="71">
        <v>530</v>
      </c>
      <c r="N72" s="71">
        <v>1900</v>
      </c>
      <c r="O72" s="71">
        <v>23</v>
      </c>
      <c r="P72" s="71">
        <v>66</v>
      </c>
      <c r="Q72" s="71" t="s">
        <v>684</v>
      </c>
      <c r="R72" s="71" t="s">
        <v>170</v>
      </c>
      <c r="S72" s="71" t="s">
        <v>507</v>
      </c>
    </row>
    <row r="73" spans="1:19" s="73" customFormat="1" ht="39" customHeight="1">
      <c r="A73" s="70">
        <v>26</v>
      </c>
      <c r="B73" s="71" t="s">
        <v>13</v>
      </c>
      <c r="C73" s="71" t="s">
        <v>15</v>
      </c>
      <c r="D73" s="71" t="s">
        <v>17</v>
      </c>
      <c r="E73" s="71" t="s">
        <v>229</v>
      </c>
      <c r="F73" s="71" t="s">
        <v>230</v>
      </c>
      <c r="G73" s="71" t="s">
        <v>170</v>
      </c>
      <c r="H73" s="71" t="s">
        <v>231</v>
      </c>
      <c r="I73" s="72">
        <f t="shared" si="2"/>
        <v>208</v>
      </c>
      <c r="J73" s="72">
        <v>124.8</v>
      </c>
      <c r="K73" s="72">
        <v>83.2</v>
      </c>
      <c r="L73" s="71" t="s">
        <v>130</v>
      </c>
      <c r="M73" s="71">
        <v>345</v>
      </c>
      <c r="N73" s="71">
        <v>1056</v>
      </c>
      <c r="O73" s="71">
        <v>10</v>
      </c>
      <c r="P73" s="71">
        <v>31</v>
      </c>
      <c r="Q73" s="71" t="s">
        <v>685</v>
      </c>
      <c r="R73" s="71" t="s">
        <v>170</v>
      </c>
      <c r="S73" s="71" t="s">
        <v>507</v>
      </c>
    </row>
    <row r="74" spans="1:19" s="73" customFormat="1" ht="39" customHeight="1">
      <c r="A74" s="70">
        <v>27</v>
      </c>
      <c r="B74" s="71" t="s">
        <v>13</v>
      </c>
      <c r="C74" s="71" t="s">
        <v>15</v>
      </c>
      <c r="D74" s="71" t="s">
        <v>17</v>
      </c>
      <c r="E74" s="71" t="s">
        <v>232</v>
      </c>
      <c r="F74" s="71" t="s">
        <v>233</v>
      </c>
      <c r="G74" s="71" t="s">
        <v>234</v>
      </c>
      <c r="H74" s="71" t="s">
        <v>235</v>
      </c>
      <c r="I74" s="72">
        <f t="shared" si="2"/>
        <v>130</v>
      </c>
      <c r="J74" s="72">
        <v>78</v>
      </c>
      <c r="K74" s="72">
        <v>52</v>
      </c>
      <c r="L74" s="71" t="s">
        <v>130</v>
      </c>
      <c r="M74" s="71">
        <v>631</v>
      </c>
      <c r="N74" s="71">
        <v>2099</v>
      </c>
      <c r="O74" s="71">
        <v>34</v>
      </c>
      <c r="P74" s="71">
        <v>103</v>
      </c>
      <c r="Q74" s="71" t="s">
        <v>686</v>
      </c>
      <c r="R74" s="71" t="s">
        <v>234</v>
      </c>
      <c r="S74" s="71" t="s">
        <v>507</v>
      </c>
    </row>
    <row r="75" spans="1:19" s="73" customFormat="1" ht="39" customHeight="1">
      <c r="A75" s="70">
        <v>28</v>
      </c>
      <c r="B75" s="71" t="s">
        <v>13</v>
      </c>
      <c r="C75" s="71" t="s">
        <v>15</v>
      </c>
      <c r="D75" s="71" t="s">
        <v>17</v>
      </c>
      <c r="E75" s="71" t="s">
        <v>236</v>
      </c>
      <c r="F75" s="71" t="s">
        <v>237</v>
      </c>
      <c r="G75" s="71" t="s">
        <v>136</v>
      </c>
      <c r="H75" s="71" t="s">
        <v>172</v>
      </c>
      <c r="I75" s="72">
        <f t="shared" si="2"/>
        <v>156</v>
      </c>
      <c r="J75" s="72">
        <v>93.6</v>
      </c>
      <c r="K75" s="72">
        <v>62.400000000000006</v>
      </c>
      <c r="L75" s="71" t="s">
        <v>130</v>
      </c>
      <c r="M75" s="71">
        <v>42</v>
      </c>
      <c r="N75" s="71">
        <v>240</v>
      </c>
      <c r="O75" s="71">
        <v>1</v>
      </c>
      <c r="P75" s="71">
        <v>3</v>
      </c>
      <c r="Q75" s="71" t="s">
        <v>686</v>
      </c>
      <c r="R75" s="71" t="s">
        <v>136</v>
      </c>
      <c r="S75" s="71" t="s">
        <v>507</v>
      </c>
    </row>
    <row r="76" spans="1:19" s="73" customFormat="1" ht="39" customHeight="1">
      <c r="A76" s="70">
        <v>37</v>
      </c>
      <c r="B76" s="71" t="s">
        <v>13</v>
      </c>
      <c r="C76" s="71" t="s">
        <v>15</v>
      </c>
      <c r="D76" s="71" t="s">
        <v>17</v>
      </c>
      <c r="E76" s="71" t="s">
        <v>239</v>
      </c>
      <c r="F76" s="71" t="s">
        <v>240</v>
      </c>
      <c r="G76" s="71" t="s">
        <v>160</v>
      </c>
      <c r="H76" s="71" t="s">
        <v>241</v>
      </c>
      <c r="I76" s="72">
        <f t="shared" si="2"/>
        <v>280</v>
      </c>
      <c r="J76" s="72">
        <v>168</v>
      </c>
      <c r="K76" s="72">
        <v>112</v>
      </c>
      <c r="L76" s="71" t="s">
        <v>130</v>
      </c>
      <c r="M76" s="71">
        <v>365</v>
      </c>
      <c r="N76" s="71">
        <v>1367</v>
      </c>
      <c r="O76" s="71">
        <v>51</v>
      </c>
      <c r="P76" s="71">
        <v>164</v>
      </c>
      <c r="Q76" s="71" t="s">
        <v>687</v>
      </c>
      <c r="R76" s="71" t="s">
        <v>160</v>
      </c>
      <c r="S76" s="71" t="s">
        <v>507</v>
      </c>
    </row>
    <row r="77" spans="1:19" s="73" customFormat="1" ht="39" customHeight="1">
      <c r="A77" s="70">
        <v>38</v>
      </c>
      <c r="B77" s="71" t="s">
        <v>13</v>
      </c>
      <c r="C77" s="71" t="s">
        <v>15</v>
      </c>
      <c r="D77" s="71" t="s">
        <v>17</v>
      </c>
      <c r="E77" s="71" t="s">
        <v>242</v>
      </c>
      <c r="F77" s="71" t="s">
        <v>243</v>
      </c>
      <c r="G77" s="71" t="s">
        <v>244</v>
      </c>
      <c r="H77" s="71" t="s">
        <v>245</v>
      </c>
      <c r="I77" s="72">
        <f t="shared" si="2"/>
        <v>103.6</v>
      </c>
      <c r="J77" s="72">
        <v>62.16</v>
      </c>
      <c r="K77" s="72">
        <v>41.44</v>
      </c>
      <c r="L77" s="71" t="s">
        <v>130</v>
      </c>
      <c r="M77" s="71">
        <v>32</v>
      </c>
      <c r="N77" s="71">
        <v>125</v>
      </c>
      <c r="O77" s="71">
        <v>2</v>
      </c>
      <c r="P77" s="71">
        <v>7</v>
      </c>
      <c r="Q77" s="71" t="s">
        <v>688</v>
      </c>
      <c r="R77" s="71" t="s">
        <v>244</v>
      </c>
      <c r="S77" s="71" t="s">
        <v>507</v>
      </c>
    </row>
    <row r="78" spans="1:19" s="73" customFormat="1" ht="39" customHeight="1">
      <c r="A78" s="70">
        <v>40</v>
      </c>
      <c r="B78" s="71" t="s">
        <v>13</v>
      </c>
      <c r="C78" s="71" t="s">
        <v>15</v>
      </c>
      <c r="D78" s="71" t="s">
        <v>17</v>
      </c>
      <c r="E78" s="71" t="s">
        <v>247</v>
      </c>
      <c r="F78" s="71" t="s">
        <v>248</v>
      </c>
      <c r="G78" s="71" t="s">
        <v>148</v>
      </c>
      <c r="H78" s="71" t="s">
        <v>249</v>
      </c>
      <c r="I78" s="72">
        <f t="shared" si="2"/>
        <v>168</v>
      </c>
      <c r="J78" s="72">
        <v>100.8</v>
      </c>
      <c r="K78" s="72">
        <v>67.2</v>
      </c>
      <c r="L78" s="71" t="s">
        <v>130</v>
      </c>
      <c r="M78" s="71">
        <v>336</v>
      </c>
      <c r="N78" s="71">
        <v>1226</v>
      </c>
      <c r="O78" s="71">
        <v>16</v>
      </c>
      <c r="P78" s="71">
        <v>55</v>
      </c>
      <c r="Q78" s="71" t="s">
        <v>689</v>
      </c>
      <c r="R78" s="71" t="s">
        <v>148</v>
      </c>
      <c r="S78" s="71" t="s">
        <v>507</v>
      </c>
    </row>
    <row r="79" spans="1:19" s="73" customFormat="1" ht="39" customHeight="1">
      <c r="A79" s="70">
        <v>41</v>
      </c>
      <c r="B79" s="71" t="s">
        <v>13</v>
      </c>
      <c r="C79" s="71" t="s">
        <v>15</v>
      </c>
      <c r="D79" s="71" t="s">
        <v>17</v>
      </c>
      <c r="E79" s="71" t="s">
        <v>250</v>
      </c>
      <c r="F79" s="71" t="s">
        <v>251</v>
      </c>
      <c r="G79" s="71" t="s">
        <v>148</v>
      </c>
      <c r="H79" s="71" t="s">
        <v>149</v>
      </c>
      <c r="I79" s="72">
        <f t="shared" ref="I79:I82" si="3">J79+K79</f>
        <v>140</v>
      </c>
      <c r="J79" s="72">
        <v>84</v>
      </c>
      <c r="K79" s="72">
        <v>56</v>
      </c>
      <c r="L79" s="71" t="s">
        <v>130</v>
      </c>
      <c r="M79" s="71">
        <v>285</v>
      </c>
      <c r="N79" s="71">
        <v>953</v>
      </c>
      <c r="O79" s="71">
        <v>8</v>
      </c>
      <c r="P79" s="71">
        <v>35</v>
      </c>
      <c r="Q79" s="71" t="s">
        <v>690</v>
      </c>
      <c r="R79" s="71" t="s">
        <v>148</v>
      </c>
      <c r="S79" s="71" t="s">
        <v>507</v>
      </c>
    </row>
    <row r="80" spans="1:19" s="73" customFormat="1" ht="48.75" customHeight="1">
      <c r="A80" s="70">
        <v>43</v>
      </c>
      <c r="B80" s="71" t="s">
        <v>13</v>
      </c>
      <c r="C80" s="71" t="s">
        <v>15</v>
      </c>
      <c r="D80" s="71" t="s">
        <v>17</v>
      </c>
      <c r="E80" s="71" t="s">
        <v>252</v>
      </c>
      <c r="F80" s="71" t="s">
        <v>253</v>
      </c>
      <c r="G80" s="71" t="s">
        <v>178</v>
      </c>
      <c r="H80" s="71" t="s">
        <v>238</v>
      </c>
      <c r="I80" s="72">
        <f t="shared" si="3"/>
        <v>112.00000000000001</v>
      </c>
      <c r="J80" s="72">
        <v>67.2</v>
      </c>
      <c r="K80" s="72">
        <v>44.800000000000011</v>
      </c>
      <c r="L80" s="71" t="s">
        <v>130</v>
      </c>
      <c r="M80" s="71">
        <v>89</v>
      </c>
      <c r="N80" s="71">
        <v>382</v>
      </c>
      <c r="O80" s="71">
        <v>7</v>
      </c>
      <c r="P80" s="71">
        <v>21</v>
      </c>
      <c r="Q80" s="71" t="s">
        <v>691</v>
      </c>
      <c r="R80" s="71" t="s">
        <v>178</v>
      </c>
      <c r="S80" s="71" t="s">
        <v>507</v>
      </c>
    </row>
    <row r="81" spans="1:19" s="73" customFormat="1" ht="39" customHeight="1">
      <c r="A81" s="70">
        <v>48</v>
      </c>
      <c r="B81" s="71" t="s">
        <v>13</v>
      </c>
      <c r="C81" s="71" t="s">
        <v>15</v>
      </c>
      <c r="D81" s="71" t="s">
        <v>17</v>
      </c>
      <c r="E81" s="71" t="s">
        <v>255</v>
      </c>
      <c r="F81" s="71" t="s">
        <v>256</v>
      </c>
      <c r="G81" s="71" t="s">
        <v>140</v>
      </c>
      <c r="H81" s="71" t="s">
        <v>257</v>
      </c>
      <c r="I81" s="72">
        <f t="shared" si="3"/>
        <v>224.00000000000003</v>
      </c>
      <c r="J81" s="72">
        <v>134.4</v>
      </c>
      <c r="K81" s="72">
        <v>89.600000000000023</v>
      </c>
      <c r="L81" s="71" t="s">
        <v>130</v>
      </c>
      <c r="M81" s="71">
        <v>198</v>
      </c>
      <c r="N81" s="71">
        <v>801</v>
      </c>
      <c r="O81" s="71">
        <v>16</v>
      </c>
      <c r="P81" s="71">
        <v>62</v>
      </c>
      <c r="Q81" s="71" t="s">
        <v>692</v>
      </c>
      <c r="R81" s="71" t="s">
        <v>140</v>
      </c>
      <c r="S81" s="71" t="s">
        <v>507</v>
      </c>
    </row>
    <row r="82" spans="1:19" s="73" customFormat="1" ht="39" customHeight="1">
      <c r="A82" s="70">
        <v>54</v>
      </c>
      <c r="B82" s="71" t="s">
        <v>13</v>
      </c>
      <c r="C82" s="71" t="s">
        <v>15</v>
      </c>
      <c r="D82" s="71" t="s">
        <v>17</v>
      </c>
      <c r="E82" s="71" t="s">
        <v>258</v>
      </c>
      <c r="F82" s="71" t="s">
        <v>259</v>
      </c>
      <c r="G82" s="71" t="s">
        <v>178</v>
      </c>
      <c r="H82" s="71" t="s">
        <v>238</v>
      </c>
      <c r="I82" s="72">
        <f t="shared" si="3"/>
        <v>42</v>
      </c>
      <c r="J82" s="72">
        <v>25.2</v>
      </c>
      <c r="K82" s="72">
        <v>16.8</v>
      </c>
      <c r="L82" s="71" t="s">
        <v>130</v>
      </c>
      <c r="M82" s="71">
        <v>52</v>
      </c>
      <c r="N82" s="71">
        <v>226</v>
      </c>
      <c r="O82" s="71">
        <v>6</v>
      </c>
      <c r="P82" s="71">
        <v>19</v>
      </c>
      <c r="Q82" s="71" t="s">
        <v>260</v>
      </c>
      <c r="R82" s="71" t="s">
        <v>178</v>
      </c>
      <c r="S82" s="71" t="s">
        <v>507</v>
      </c>
    </row>
    <row r="83" spans="1:19" s="73" customFormat="1" ht="58.5" customHeight="1">
      <c r="A83" s="70">
        <v>10</v>
      </c>
      <c r="B83" s="71" t="s">
        <v>13</v>
      </c>
      <c r="C83" s="71" t="s">
        <v>15</v>
      </c>
      <c r="D83" s="71" t="s">
        <v>17</v>
      </c>
      <c r="E83" s="71" t="s">
        <v>192</v>
      </c>
      <c r="F83" s="71" t="s">
        <v>516</v>
      </c>
      <c r="G83" s="71" t="s">
        <v>193</v>
      </c>
      <c r="H83" s="71" t="s">
        <v>194</v>
      </c>
      <c r="I83" s="72">
        <f t="shared" si="0"/>
        <v>515</v>
      </c>
      <c r="J83" s="72">
        <v>315</v>
      </c>
      <c r="K83" s="72">
        <v>200</v>
      </c>
      <c r="L83" s="71" t="s">
        <v>130</v>
      </c>
      <c r="M83" s="71">
        <v>15</v>
      </c>
      <c r="N83" s="71">
        <v>35</v>
      </c>
      <c r="O83" s="71">
        <v>15</v>
      </c>
      <c r="P83" s="71">
        <v>35</v>
      </c>
      <c r="Q83" s="71" t="s">
        <v>517</v>
      </c>
      <c r="R83" s="71" t="s">
        <v>193</v>
      </c>
      <c r="S83" s="71" t="s">
        <v>507</v>
      </c>
    </row>
    <row r="84" spans="1:19" s="74" customFormat="1" ht="37.5" customHeight="1">
      <c r="A84" s="70">
        <v>107</v>
      </c>
      <c r="B84" s="71" t="s">
        <v>13</v>
      </c>
      <c r="C84" s="71" t="s">
        <v>15</v>
      </c>
      <c r="D84" s="71" t="s">
        <v>17</v>
      </c>
      <c r="E84" s="71" t="s">
        <v>693</v>
      </c>
      <c r="F84" s="71" t="s">
        <v>132</v>
      </c>
      <c r="G84" s="71" t="s">
        <v>133</v>
      </c>
      <c r="H84" s="71" t="s">
        <v>134</v>
      </c>
      <c r="I84" s="72">
        <f t="shared" ref="I84:I115" si="4">J84+K84</f>
        <v>60</v>
      </c>
      <c r="J84" s="72">
        <v>60</v>
      </c>
      <c r="K84" s="72"/>
      <c r="L84" s="71" t="s">
        <v>130</v>
      </c>
      <c r="M84" s="71">
        <v>30</v>
      </c>
      <c r="N84" s="71">
        <v>112</v>
      </c>
      <c r="O84" s="71">
        <v>30</v>
      </c>
      <c r="P84" s="71">
        <v>112</v>
      </c>
      <c r="Q84" s="71" t="s">
        <v>694</v>
      </c>
      <c r="R84" s="71" t="s">
        <v>695</v>
      </c>
      <c r="S84" s="71" t="s">
        <v>131</v>
      </c>
    </row>
    <row r="85" spans="1:19" s="74" customFormat="1" ht="58.5" customHeight="1">
      <c r="A85" s="70">
        <v>108</v>
      </c>
      <c r="B85" s="71" t="s">
        <v>13</v>
      </c>
      <c r="C85" s="71" t="s">
        <v>15</v>
      </c>
      <c r="D85" s="71" t="s">
        <v>17</v>
      </c>
      <c r="E85" s="71" t="s">
        <v>696</v>
      </c>
      <c r="F85" s="71" t="s">
        <v>135</v>
      </c>
      <c r="G85" s="71" t="s">
        <v>136</v>
      </c>
      <c r="H85" s="71" t="s">
        <v>137</v>
      </c>
      <c r="I85" s="72">
        <f t="shared" si="4"/>
        <v>100</v>
      </c>
      <c r="J85" s="72">
        <v>100</v>
      </c>
      <c r="K85" s="72"/>
      <c r="L85" s="71" t="s">
        <v>130</v>
      </c>
      <c r="M85" s="71">
        <v>53</v>
      </c>
      <c r="N85" s="71">
        <v>387</v>
      </c>
      <c r="O85" s="71">
        <v>5</v>
      </c>
      <c r="P85" s="71">
        <v>12</v>
      </c>
      <c r="Q85" s="71" t="s">
        <v>697</v>
      </c>
      <c r="R85" s="71" t="s">
        <v>137</v>
      </c>
      <c r="S85" s="71" t="s">
        <v>131</v>
      </c>
    </row>
    <row r="86" spans="1:19" s="74" customFormat="1" ht="47.25" customHeight="1">
      <c r="A86" s="70">
        <v>109</v>
      </c>
      <c r="B86" s="71" t="s">
        <v>13</v>
      </c>
      <c r="C86" s="71" t="s">
        <v>15</v>
      </c>
      <c r="D86" s="71" t="s">
        <v>17</v>
      </c>
      <c r="E86" s="71" t="s">
        <v>698</v>
      </c>
      <c r="F86" s="71" t="s">
        <v>138</v>
      </c>
      <c r="G86" s="71" t="s">
        <v>136</v>
      </c>
      <c r="H86" s="71" t="s">
        <v>137</v>
      </c>
      <c r="I86" s="72">
        <f t="shared" si="4"/>
        <v>35</v>
      </c>
      <c r="J86" s="72">
        <v>35</v>
      </c>
      <c r="K86" s="72"/>
      <c r="L86" s="71" t="s">
        <v>130</v>
      </c>
      <c r="M86" s="71">
        <v>70</v>
      </c>
      <c r="N86" s="71">
        <v>315</v>
      </c>
      <c r="O86" s="71">
        <v>8</v>
      </c>
      <c r="P86" s="71">
        <v>22</v>
      </c>
      <c r="Q86" s="71" t="s">
        <v>699</v>
      </c>
      <c r="R86" s="71" t="s">
        <v>137</v>
      </c>
      <c r="S86" s="71" t="s">
        <v>131</v>
      </c>
    </row>
    <row r="87" spans="1:19" s="74" customFormat="1" ht="47.25" customHeight="1">
      <c r="A87" s="70">
        <v>111</v>
      </c>
      <c r="B87" s="71" t="s">
        <v>13</v>
      </c>
      <c r="C87" s="71" t="s">
        <v>15</v>
      </c>
      <c r="D87" s="71" t="s">
        <v>18</v>
      </c>
      <c r="E87" s="71" t="s">
        <v>152</v>
      </c>
      <c r="F87" s="71" t="s">
        <v>153</v>
      </c>
      <c r="G87" s="71" t="s">
        <v>150</v>
      </c>
      <c r="H87" s="71" t="s">
        <v>154</v>
      </c>
      <c r="I87" s="72">
        <f t="shared" si="4"/>
        <v>50</v>
      </c>
      <c r="J87" s="72">
        <v>50</v>
      </c>
      <c r="K87" s="72">
        <v>0</v>
      </c>
      <c r="L87" s="71" t="s">
        <v>130</v>
      </c>
      <c r="M87" s="71">
        <v>60</v>
      </c>
      <c r="N87" s="71">
        <v>198</v>
      </c>
      <c r="O87" s="71">
        <v>15</v>
      </c>
      <c r="P87" s="71">
        <v>61</v>
      </c>
      <c r="Q87" s="71" t="s">
        <v>700</v>
      </c>
      <c r="R87" s="71" t="s">
        <v>154</v>
      </c>
      <c r="S87" s="71" t="s">
        <v>131</v>
      </c>
    </row>
    <row r="88" spans="1:19" s="74" customFormat="1" ht="47.25" customHeight="1">
      <c r="A88" s="70">
        <v>115</v>
      </c>
      <c r="B88" s="71" t="s">
        <v>13</v>
      </c>
      <c r="C88" s="71" t="s">
        <v>15</v>
      </c>
      <c r="D88" s="71" t="s">
        <v>18</v>
      </c>
      <c r="E88" s="71" t="s">
        <v>701</v>
      </c>
      <c r="F88" s="71" t="s">
        <v>702</v>
      </c>
      <c r="G88" s="71" t="s">
        <v>136</v>
      </c>
      <c r="H88" s="71" t="s">
        <v>137</v>
      </c>
      <c r="I88" s="72">
        <f t="shared" si="4"/>
        <v>90</v>
      </c>
      <c r="J88" s="72">
        <v>90</v>
      </c>
      <c r="K88" s="72"/>
      <c r="L88" s="71" t="s">
        <v>130</v>
      </c>
      <c r="M88" s="71">
        <v>45</v>
      </c>
      <c r="N88" s="71">
        <v>138</v>
      </c>
      <c r="O88" s="71">
        <v>1</v>
      </c>
      <c r="P88" s="71">
        <v>3</v>
      </c>
      <c r="Q88" s="71" t="s">
        <v>703</v>
      </c>
      <c r="R88" s="71" t="s">
        <v>137</v>
      </c>
      <c r="S88" s="71" t="s">
        <v>131</v>
      </c>
    </row>
    <row r="89" spans="1:19" s="74" customFormat="1" ht="53.25" customHeight="1">
      <c r="A89" s="70">
        <v>116</v>
      </c>
      <c r="B89" s="71" t="s">
        <v>13</v>
      </c>
      <c r="C89" s="71" t="s">
        <v>15</v>
      </c>
      <c r="D89" s="71" t="s">
        <v>18</v>
      </c>
      <c r="E89" s="71" t="s">
        <v>704</v>
      </c>
      <c r="F89" s="71" t="s">
        <v>139</v>
      </c>
      <c r="G89" s="71" t="s">
        <v>136</v>
      </c>
      <c r="H89" s="71" t="s">
        <v>137</v>
      </c>
      <c r="I89" s="72">
        <f t="shared" si="4"/>
        <v>16</v>
      </c>
      <c r="J89" s="72">
        <v>16</v>
      </c>
      <c r="K89" s="72"/>
      <c r="L89" s="71" t="s">
        <v>130</v>
      </c>
      <c r="M89" s="71">
        <v>40</v>
      </c>
      <c r="N89" s="71">
        <v>134</v>
      </c>
      <c r="O89" s="71">
        <v>2</v>
      </c>
      <c r="P89" s="71">
        <v>5</v>
      </c>
      <c r="Q89" s="71" t="s">
        <v>705</v>
      </c>
      <c r="R89" s="71" t="s">
        <v>137</v>
      </c>
      <c r="S89" s="71" t="s">
        <v>131</v>
      </c>
    </row>
    <row r="90" spans="1:19" s="74" customFormat="1" ht="48" customHeight="1">
      <c r="A90" s="70">
        <v>117</v>
      </c>
      <c r="B90" s="71" t="s">
        <v>13</v>
      </c>
      <c r="C90" s="71" t="s">
        <v>15</v>
      </c>
      <c r="D90" s="71" t="s">
        <v>18</v>
      </c>
      <c r="E90" s="71" t="s">
        <v>142</v>
      </c>
      <c r="F90" s="71" t="s">
        <v>706</v>
      </c>
      <c r="G90" s="71" t="s">
        <v>143</v>
      </c>
      <c r="H90" s="71" t="s">
        <v>144</v>
      </c>
      <c r="I90" s="72">
        <f t="shared" si="4"/>
        <v>210</v>
      </c>
      <c r="J90" s="72">
        <v>210</v>
      </c>
      <c r="K90" s="72">
        <v>0</v>
      </c>
      <c r="L90" s="71" t="s">
        <v>130</v>
      </c>
      <c r="M90" s="71">
        <v>521</v>
      </c>
      <c r="N90" s="71">
        <v>2184</v>
      </c>
      <c r="O90" s="71">
        <v>16</v>
      </c>
      <c r="P90" s="71">
        <v>35</v>
      </c>
      <c r="Q90" s="71" t="s">
        <v>707</v>
      </c>
      <c r="R90" s="71" t="s">
        <v>144</v>
      </c>
      <c r="S90" s="71" t="s">
        <v>131</v>
      </c>
    </row>
    <row r="91" spans="1:19" s="74" customFormat="1" ht="54" customHeight="1">
      <c r="A91" s="70">
        <v>118</v>
      </c>
      <c r="B91" s="71" t="s">
        <v>13</v>
      </c>
      <c r="C91" s="71" t="s">
        <v>15</v>
      </c>
      <c r="D91" s="71" t="s">
        <v>18</v>
      </c>
      <c r="E91" s="71" t="s">
        <v>157</v>
      </c>
      <c r="F91" s="71" t="s">
        <v>158</v>
      </c>
      <c r="G91" s="71" t="s">
        <v>155</v>
      </c>
      <c r="H91" s="71" t="s">
        <v>156</v>
      </c>
      <c r="I91" s="72">
        <f t="shared" si="4"/>
        <v>50</v>
      </c>
      <c r="J91" s="72">
        <v>50</v>
      </c>
      <c r="K91" s="72">
        <v>0</v>
      </c>
      <c r="L91" s="71" t="s">
        <v>130</v>
      </c>
      <c r="M91" s="71">
        <v>590</v>
      </c>
      <c r="N91" s="71">
        <v>2158</v>
      </c>
      <c r="O91" s="71">
        <v>33</v>
      </c>
      <c r="P91" s="71">
        <v>98</v>
      </c>
      <c r="Q91" s="71" t="s">
        <v>708</v>
      </c>
      <c r="R91" s="71" t="s">
        <v>156</v>
      </c>
      <c r="S91" s="71" t="s">
        <v>131</v>
      </c>
    </row>
    <row r="92" spans="1:19" s="74" customFormat="1" ht="52.5" customHeight="1">
      <c r="A92" s="70">
        <v>119</v>
      </c>
      <c r="B92" s="71" t="s">
        <v>13</v>
      </c>
      <c r="C92" s="71" t="s">
        <v>15</v>
      </c>
      <c r="D92" s="71" t="s">
        <v>18</v>
      </c>
      <c r="E92" s="71" t="s">
        <v>709</v>
      </c>
      <c r="F92" s="71" t="s">
        <v>159</v>
      </c>
      <c r="G92" s="71" t="s">
        <v>133</v>
      </c>
      <c r="H92" s="71" t="s">
        <v>134</v>
      </c>
      <c r="I92" s="72">
        <f t="shared" si="4"/>
        <v>50</v>
      </c>
      <c r="J92" s="72">
        <v>50</v>
      </c>
      <c r="K92" s="72">
        <v>0</v>
      </c>
      <c r="L92" s="71" t="s">
        <v>130</v>
      </c>
      <c r="M92" s="71">
        <v>200</v>
      </c>
      <c r="N92" s="71">
        <v>835</v>
      </c>
      <c r="O92" s="71">
        <v>20</v>
      </c>
      <c r="P92" s="71">
        <v>96</v>
      </c>
      <c r="Q92" s="71" t="s">
        <v>710</v>
      </c>
      <c r="R92" s="71" t="s">
        <v>134</v>
      </c>
      <c r="S92" s="71" t="s">
        <v>131</v>
      </c>
    </row>
    <row r="93" spans="1:19" s="74" customFormat="1" ht="60" customHeight="1">
      <c r="A93" s="70">
        <v>161</v>
      </c>
      <c r="B93" s="71" t="s">
        <v>13</v>
      </c>
      <c r="C93" s="71" t="s">
        <v>711</v>
      </c>
      <c r="D93" s="71" t="s">
        <v>712</v>
      </c>
      <c r="E93" s="71" t="s">
        <v>713</v>
      </c>
      <c r="F93" s="71" t="s">
        <v>714</v>
      </c>
      <c r="G93" s="71" t="s">
        <v>140</v>
      </c>
      <c r="H93" s="71" t="s">
        <v>141</v>
      </c>
      <c r="I93" s="72">
        <f t="shared" si="4"/>
        <v>300</v>
      </c>
      <c r="J93" s="72">
        <v>300</v>
      </c>
      <c r="K93" s="72">
        <v>0</v>
      </c>
      <c r="L93" s="71" t="s">
        <v>130</v>
      </c>
      <c r="M93" s="71">
        <v>1023</v>
      </c>
      <c r="N93" s="71">
        <v>4051</v>
      </c>
      <c r="O93" s="71">
        <v>81</v>
      </c>
      <c r="P93" s="71">
        <v>432</v>
      </c>
      <c r="Q93" s="71" t="s">
        <v>715</v>
      </c>
      <c r="R93" s="71" t="s">
        <v>141</v>
      </c>
      <c r="S93" s="71" t="s">
        <v>131</v>
      </c>
    </row>
    <row r="94" spans="1:19" s="74" customFormat="1" ht="45" customHeight="1">
      <c r="A94" s="70">
        <v>164</v>
      </c>
      <c r="B94" s="71" t="s">
        <v>13</v>
      </c>
      <c r="C94" s="71" t="s">
        <v>15</v>
      </c>
      <c r="D94" s="71" t="s">
        <v>651</v>
      </c>
      <c r="E94" s="71" t="s">
        <v>145</v>
      </c>
      <c r="F94" s="71" t="s">
        <v>716</v>
      </c>
      <c r="G94" s="71" t="s">
        <v>146</v>
      </c>
      <c r="H94" s="71" t="s">
        <v>147</v>
      </c>
      <c r="I94" s="72">
        <f t="shared" si="4"/>
        <v>50</v>
      </c>
      <c r="J94" s="72">
        <v>50</v>
      </c>
      <c r="K94" s="72">
        <v>0</v>
      </c>
      <c r="L94" s="71" t="s">
        <v>130</v>
      </c>
      <c r="M94" s="71">
        <v>1038</v>
      </c>
      <c r="N94" s="71">
        <v>3358</v>
      </c>
      <c r="O94" s="71">
        <v>35</v>
      </c>
      <c r="P94" s="71">
        <v>93</v>
      </c>
      <c r="Q94" s="71" t="s">
        <v>717</v>
      </c>
      <c r="R94" s="71" t="s">
        <v>147</v>
      </c>
      <c r="S94" s="71" t="s">
        <v>131</v>
      </c>
    </row>
    <row r="95" spans="1:19" s="74" customFormat="1" ht="55.5" customHeight="1">
      <c r="A95" s="70">
        <v>167</v>
      </c>
      <c r="B95" s="71" t="s">
        <v>13</v>
      </c>
      <c r="C95" s="71" t="s">
        <v>20</v>
      </c>
      <c r="D95" s="71" t="s">
        <v>21</v>
      </c>
      <c r="E95" s="71" t="s">
        <v>277</v>
      </c>
      <c r="F95" s="71" t="s">
        <v>718</v>
      </c>
      <c r="G95" s="71" t="s">
        <v>234</v>
      </c>
      <c r="H95" s="71" t="s">
        <v>278</v>
      </c>
      <c r="I95" s="72">
        <f t="shared" si="4"/>
        <v>200</v>
      </c>
      <c r="J95" s="72">
        <v>200</v>
      </c>
      <c r="K95" s="72">
        <v>0</v>
      </c>
      <c r="L95" s="71" t="s">
        <v>130</v>
      </c>
      <c r="M95" s="71">
        <v>815</v>
      </c>
      <c r="N95" s="71">
        <v>2915</v>
      </c>
      <c r="O95" s="71">
        <v>43</v>
      </c>
      <c r="P95" s="71">
        <v>140</v>
      </c>
      <c r="Q95" s="71" t="s">
        <v>719</v>
      </c>
      <c r="R95" s="71" t="s">
        <v>278</v>
      </c>
      <c r="S95" s="71" t="s">
        <v>131</v>
      </c>
    </row>
    <row r="96" spans="1:19" s="74" customFormat="1" ht="60" customHeight="1">
      <c r="A96" s="70">
        <v>168</v>
      </c>
      <c r="B96" s="71" t="s">
        <v>13</v>
      </c>
      <c r="C96" s="71" t="s">
        <v>20</v>
      </c>
      <c r="D96" s="71" t="s">
        <v>21</v>
      </c>
      <c r="E96" s="71" t="s">
        <v>279</v>
      </c>
      <c r="F96" s="71" t="s">
        <v>720</v>
      </c>
      <c r="G96" s="71" t="s">
        <v>155</v>
      </c>
      <c r="H96" s="71" t="s">
        <v>265</v>
      </c>
      <c r="I96" s="72">
        <f t="shared" si="4"/>
        <v>210</v>
      </c>
      <c r="J96" s="72">
        <v>210</v>
      </c>
      <c r="K96" s="72">
        <v>0</v>
      </c>
      <c r="L96" s="71" t="s">
        <v>130</v>
      </c>
      <c r="M96" s="71">
        <v>285</v>
      </c>
      <c r="N96" s="71">
        <v>1285</v>
      </c>
      <c r="O96" s="71">
        <v>20</v>
      </c>
      <c r="P96" s="71">
        <v>70</v>
      </c>
      <c r="Q96" s="71" t="s">
        <v>721</v>
      </c>
      <c r="R96" s="71" t="s">
        <v>265</v>
      </c>
      <c r="S96" s="71" t="s">
        <v>131</v>
      </c>
    </row>
    <row r="97" spans="1:19" s="74" customFormat="1" ht="67.5" customHeight="1">
      <c r="A97" s="70">
        <v>169</v>
      </c>
      <c r="B97" s="71" t="s">
        <v>722</v>
      </c>
      <c r="C97" s="71" t="s">
        <v>20</v>
      </c>
      <c r="D97" s="71" t="s">
        <v>21</v>
      </c>
      <c r="E97" s="71" t="s">
        <v>280</v>
      </c>
      <c r="F97" s="71" t="s">
        <v>281</v>
      </c>
      <c r="G97" s="71" t="s">
        <v>234</v>
      </c>
      <c r="H97" s="71" t="s">
        <v>282</v>
      </c>
      <c r="I97" s="72">
        <f t="shared" si="4"/>
        <v>30</v>
      </c>
      <c r="J97" s="72">
        <v>30</v>
      </c>
      <c r="K97" s="72">
        <v>0</v>
      </c>
      <c r="L97" s="71" t="s">
        <v>130</v>
      </c>
      <c r="M97" s="71">
        <v>1065</v>
      </c>
      <c r="N97" s="71">
        <v>4093</v>
      </c>
      <c r="O97" s="71">
        <v>56</v>
      </c>
      <c r="P97" s="71">
        <v>172</v>
      </c>
      <c r="Q97" s="71" t="s">
        <v>723</v>
      </c>
      <c r="R97" s="71" t="s">
        <v>282</v>
      </c>
      <c r="S97" s="71" t="s">
        <v>131</v>
      </c>
    </row>
    <row r="98" spans="1:19" s="74" customFormat="1" ht="85.5" customHeight="1">
      <c r="A98" s="70">
        <v>175</v>
      </c>
      <c r="B98" s="71" t="s">
        <v>13</v>
      </c>
      <c r="C98" s="71" t="s">
        <v>25</v>
      </c>
      <c r="D98" s="71" t="s">
        <v>26</v>
      </c>
      <c r="E98" s="71" t="s">
        <v>291</v>
      </c>
      <c r="F98" s="71" t="s">
        <v>292</v>
      </c>
      <c r="G98" s="71" t="s">
        <v>128</v>
      </c>
      <c r="H98" s="71" t="s">
        <v>129</v>
      </c>
      <c r="I98" s="72">
        <f t="shared" si="4"/>
        <v>452</v>
      </c>
      <c r="J98" s="72">
        <v>120</v>
      </c>
      <c r="K98" s="72">
        <v>332</v>
      </c>
      <c r="L98" s="71" t="s">
        <v>130</v>
      </c>
      <c r="M98" s="71">
        <v>958</v>
      </c>
      <c r="N98" s="71">
        <v>3108</v>
      </c>
      <c r="O98" s="71">
        <v>74</v>
      </c>
      <c r="P98" s="71">
        <v>261</v>
      </c>
      <c r="Q98" s="71" t="s">
        <v>724</v>
      </c>
      <c r="R98" s="71" t="s">
        <v>129</v>
      </c>
      <c r="S98" s="71" t="s">
        <v>131</v>
      </c>
    </row>
    <row r="99" spans="1:19" s="74" customFormat="1" ht="36.75" customHeight="1">
      <c r="A99" s="70">
        <v>178</v>
      </c>
      <c r="B99" s="71" t="s">
        <v>13</v>
      </c>
      <c r="C99" s="71" t="s">
        <v>25</v>
      </c>
      <c r="D99" s="71" t="s">
        <v>26</v>
      </c>
      <c r="E99" s="71" t="s">
        <v>294</v>
      </c>
      <c r="F99" s="71" t="s">
        <v>725</v>
      </c>
      <c r="G99" s="71" t="s">
        <v>148</v>
      </c>
      <c r="H99" s="71" t="s">
        <v>149</v>
      </c>
      <c r="I99" s="72">
        <f t="shared" si="4"/>
        <v>50</v>
      </c>
      <c r="J99" s="72">
        <v>50</v>
      </c>
      <c r="K99" s="72">
        <v>0</v>
      </c>
      <c r="L99" s="71" t="s">
        <v>130</v>
      </c>
      <c r="M99" s="71">
        <v>285</v>
      </c>
      <c r="N99" s="71">
        <v>953</v>
      </c>
      <c r="O99" s="71">
        <v>8</v>
      </c>
      <c r="P99" s="71">
        <v>35</v>
      </c>
      <c r="Q99" s="71" t="s">
        <v>726</v>
      </c>
      <c r="R99" s="71" t="s">
        <v>149</v>
      </c>
      <c r="S99" s="71" t="s">
        <v>131</v>
      </c>
    </row>
    <row r="100" spans="1:19" s="74" customFormat="1" ht="41.25" customHeight="1">
      <c r="A100" s="70">
        <v>180</v>
      </c>
      <c r="B100" s="71" t="s">
        <v>13</v>
      </c>
      <c r="C100" s="71" t="s">
        <v>25</v>
      </c>
      <c r="D100" s="71" t="s">
        <v>26</v>
      </c>
      <c r="E100" s="71" t="s">
        <v>727</v>
      </c>
      <c r="F100" s="71" t="s">
        <v>296</v>
      </c>
      <c r="G100" s="71" t="s">
        <v>150</v>
      </c>
      <c r="H100" s="71" t="s">
        <v>151</v>
      </c>
      <c r="I100" s="72">
        <f t="shared" si="4"/>
        <v>55</v>
      </c>
      <c r="J100" s="72">
        <v>55</v>
      </c>
      <c r="K100" s="72"/>
      <c r="L100" s="71" t="s">
        <v>130</v>
      </c>
      <c r="M100" s="71">
        <v>425</v>
      </c>
      <c r="N100" s="71">
        <v>1594</v>
      </c>
      <c r="O100" s="71">
        <v>9</v>
      </c>
      <c r="P100" s="71">
        <v>23</v>
      </c>
      <c r="Q100" s="71" t="s">
        <v>728</v>
      </c>
      <c r="R100" s="71" t="s">
        <v>151</v>
      </c>
      <c r="S100" s="71" t="s">
        <v>131</v>
      </c>
    </row>
    <row r="101" spans="1:19" s="74" customFormat="1" ht="57" customHeight="1">
      <c r="A101" s="70">
        <v>183</v>
      </c>
      <c r="B101" s="71" t="s">
        <v>13</v>
      </c>
      <c r="C101" s="71" t="s">
        <v>25</v>
      </c>
      <c r="D101" s="71" t="s">
        <v>26</v>
      </c>
      <c r="E101" s="71" t="s">
        <v>297</v>
      </c>
      <c r="F101" s="71" t="s">
        <v>729</v>
      </c>
      <c r="G101" s="71" t="s">
        <v>143</v>
      </c>
      <c r="H101" s="71" t="s">
        <v>268</v>
      </c>
      <c r="I101" s="72">
        <f t="shared" si="4"/>
        <v>50</v>
      </c>
      <c r="J101" s="72">
        <v>50</v>
      </c>
      <c r="K101" s="72"/>
      <c r="L101" s="71" t="s">
        <v>130</v>
      </c>
      <c r="M101" s="71">
        <v>276</v>
      </c>
      <c r="N101" s="71">
        <v>839</v>
      </c>
      <c r="O101" s="71">
        <v>14</v>
      </c>
      <c r="P101" s="71">
        <v>30</v>
      </c>
      <c r="Q101" s="71" t="s">
        <v>730</v>
      </c>
      <c r="R101" s="71" t="s">
        <v>268</v>
      </c>
      <c r="S101" s="71" t="s">
        <v>131</v>
      </c>
    </row>
    <row r="102" spans="1:19" s="74" customFormat="1" ht="45" customHeight="1">
      <c r="A102" s="70">
        <v>185</v>
      </c>
      <c r="B102" s="71" t="s">
        <v>13</v>
      </c>
      <c r="C102" s="71" t="s">
        <v>25</v>
      </c>
      <c r="D102" s="71" t="s">
        <v>26</v>
      </c>
      <c r="E102" s="71" t="s">
        <v>299</v>
      </c>
      <c r="F102" s="71" t="s">
        <v>300</v>
      </c>
      <c r="G102" s="71" t="s">
        <v>275</v>
      </c>
      <c r="H102" s="71" t="s">
        <v>298</v>
      </c>
      <c r="I102" s="72">
        <f t="shared" si="4"/>
        <v>130</v>
      </c>
      <c r="J102" s="72">
        <v>50</v>
      </c>
      <c r="K102" s="72">
        <v>80</v>
      </c>
      <c r="L102" s="71" t="s">
        <v>130</v>
      </c>
      <c r="M102" s="71">
        <v>396</v>
      </c>
      <c r="N102" s="71">
        <v>1260</v>
      </c>
      <c r="O102" s="71">
        <v>3</v>
      </c>
      <c r="P102" s="71">
        <v>4</v>
      </c>
      <c r="Q102" s="71" t="s">
        <v>731</v>
      </c>
      <c r="R102" s="71" t="s">
        <v>298</v>
      </c>
      <c r="S102" s="71" t="s">
        <v>131</v>
      </c>
    </row>
    <row r="103" spans="1:19" s="74" customFormat="1" ht="42" customHeight="1">
      <c r="A103" s="70">
        <v>195</v>
      </c>
      <c r="B103" s="71" t="s">
        <v>55</v>
      </c>
      <c r="C103" s="71" t="s">
        <v>56</v>
      </c>
      <c r="D103" s="71" t="s">
        <v>732</v>
      </c>
      <c r="E103" s="71" t="s">
        <v>318</v>
      </c>
      <c r="F103" s="71" t="s">
        <v>733</v>
      </c>
      <c r="G103" s="71" t="s">
        <v>276</v>
      </c>
      <c r="H103" s="71" t="s">
        <v>317</v>
      </c>
      <c r="I103" s="72">
        <f t="shared" si="4"/>
        <v>95</v>
      </c>
      <c r="J103" s="72">
        <v>95</v>
      </c>
      <c r="K103" s="72">
        <v>0</v>
      </c>
      <c r="L103" s="71" t="s">
        <v>130</v>
      </c>
      <c r="M103" s="71">
        <v>112</v>
      </c>
      <c r="N103" s="71">
        <v>465</v>
      </c>
      <c r="O103" s="71">
        <v>3</v>
      </c>
      <c r="P103" s="71">
        <v>8</v>
      </c>
      <c r="Q103" s="71" t="s">
        <v>734</v>
      </c>
      <c r="R103" s="71" t="s">
        <v>735</v>
      </c>
      <c r="S103" s="71" t="s">
        <v>131</v>
      </c>
    </row>
    <row r="104" spans="1:19" s="74" customFormat="1" ht="42" customHeight="1">
      <c r="A104" s="70">
        <v>196</v>
      </c>
      <c r="B104" s="71" t="s">
        <v>55</v>
      </c>
      <c r="C104" s="71" t="s">
        <v>56</v>
      </c>
      <c r="D104" s="71" t="s">
        <v>59</v>
      </c>
      <c r="E104" s="71" t="s">
        <v>319</v>
      </c>
      <c r="F104" s="71" t="s">
        <v>320</v>
      </c>
      <c r="G104" s="71" t="s">
        <v>146</v>
      </c>
      <c r="H104" s="71" t="s">
        <v>290</v>
      </c>
      <c r="I104" s="72">
        <f t="shared" si="4"/>
        <v>120</v>
      </c>
      <c r="J104" s="72">
        <v>120</v>
      </c>
      <c r="K104" s="72">
        <v>0</v>
      </c>
      <c r="L104" s="71" t="s">
        <v>130</v>
      </c>
      <c r="M104" s="71">
        <v>123</v>
      </c>
      <c r="N104" s="71">
        <v>398</v>
      </c>
      <c r="O104" s="71">
        <v>5</v>
      </c>
      <c r="P104" s="71">
        <v>12</v>
      </c>
      <c r="Q104" s="71" t="s">
        <v>736</v>
      </c>
      <c r="R104" s="71" t="s">
        <v>290</v>
      </c>
      <c r="S104" s="71" t="s">
        <v>131</v>
      </c>
    </row>
    <row r="105" spans="1:19" s="74" customFormat="1" ht="50.25" customHeight="1">
      <c r="A105" s="70">
        <v>200</v>
      </c>
      <c r="B105" s="71" t="s">
        <v>55</v>
      </c>
      <c r="C105" s="71" t="s">
        <v>56</v>
      </c>
      <c r="D105" s="71" t="s">
        <v>59</v>
      </c>
      <c r="E105" s="71" t="s">
        <v>322</v>
      </c>
      <c r="F105" s="71" t="s">
        <v>737</v>
      </c>
      <c r="G105" s="71" t="s">
        <v>148</v>
      </c>
      <c r="H105" s="71" t="s">
        <v>321</v>
      </c>
      <c r="I105" s="72">
        <f t="shared" si="4"/>
        <v>120</v>
      </c>
      <c r="J105" s="72">
        <v>120</v>
      </c>
      <c r="K105" s="72">
        <v>0</v>
      </c>
      <c r="L105" s="71" t="s">
        <v>130</v>
      </c>
      <c r="M105" s="71">
        <v>105</v>
      </c>
      <c r="N105" s="71">
        <v>480</v>
      </c>
      <c r="O105" s="71">
        <v>36</v>
      </c>
      <c r="P105" s="71">
        <v>136</v>
      </c>
      <c r="Q105" s="71" t="s">
        <v>738</v>
      </c>
      <c r="R105" s="71" t="s">
        <v>321</v>
      </c>
      <c r="S105" s="71" t="s">
        <v>131</v>
      </c>
    </row>
    <row r="106" spans="1:19" s="74" customFormat="1" ht="39" customHeight="1">
      <c r="A106" s="70">
        <v>201</v>
      </c>
      <c r="B106" s="71" t="s">
        <v>55</v>
      </c>
      <c r="C106" s="71" t="s">
        <v>56</v>
      </c>
      <c r="D106" s="71" t="s">
        <v>59</v>
      </c>
      <c r="E106" s="71" t="s">
        <v>323</v>
      </c>
      <c r="F106" s="71" t="s">
        <v>324</v>
      </c>
      <c r="G106" s="71" t="s">
        <v>160</v>
      </c>
      <c r="H106" s="71" t="s">
        <v>241</v>
      </c>
      <c r="I106" s="72">
        <f t="shared" si="4"/>
        <v>50</v>
      </c>
      <c r="J106" s="72">
        <v>50</v>
      </c>
      <c r="K106" s="72">
        <v>0</v>
      </c>
      <c r="L106" s="71" t="s">
        <v>130</v>
      </c>
      <c r="M106" s="71">
        <v>365</v>
      </c>
      <c r="N106" s="71">
        <v>1367</v>
      </c>
      <c r="O106" s="71">
        <v>51</v>
      </c>
      <c r="P106" s="71">
        <v>164</v>
      </c>
      <c r="Q106" s="71" t="s">
        <v>739</v>
      </c>
      <c r="R106" s="71" t="s">
        <v>241</v>
      </c>
      <c r="S106" s="71" t="s">
        <v>131</v>
      </c>
    </row>
    <row r="107" spans="1:19" s="74" customFormat="1" ht="43.5" customHeight="1">
      <c r="A107" s="70">
        <v>204</v>
      </c>
      <c r="B107" s="71" t="s">
        <v>55</v>
      </c>
      <c r="C107" s="71" t="s">
        <v>56</v>
      </c>
      <c r="D107" s="71" t="s">
        <v>59</v>
      </c>
      <c r="E107" s="71" t="s">
        <v>740</v>
      </c>
      <c r="F107" s="71" t="s">
        <v>325</v>
      </c>
      <c r="G107" s="71" t="s">
        <v>133</v>
      </c>
      <c r="H107" s="71" t="s">
        <v>134</v>
      </c>
      <c r="I107" s="72">
        <f t="shared" si="4"/>
        <v>60</v>
      </c>
      <c r="J107" s="72">
        <v>60</v>
      </c>
      <c r="K107" s="72">
        <v>0</v>
      </c>
      <c r="L107" s="71" t="s">
        <v>130</v>
      </c>
      <c r="M107" s="71">
        <v>30</v>
      </c>
      <c r="N107" s="71">
        <v>112</v>
      </c>
      <c r="O107" s="71">
        <v>30</v>
      </c>
      <c r="P107" s="71">
        <v>112</v>
      </c>
      <c r="Q107" s="71" t="s">
        <v>741</v>
      </c>
      <c r="R107" s="71" t="s">
        <v>134</v>
      </c>
      <c r="S107" s="71" t="s">
        <v>131</v>
      </c>
    </row>
    <row r="108" spans="1:19" s="74" customFormat="1" ht="45.75" customHeight="1">
      <c r="A108" s="70">
        <v>205</v>
      </c>
      <c r="B108" s="71" t="s">
        <v>55</v>
      </c>
      <c r="C108" s="71" t="s">
        <v>56</v>
      </c>
      <c r="D108" s="71" t="s">
        <v>59</v>
      </c>
      <c r="E108" s="71" t="s">
        <v>326</v>
      </c>
      <c r="F108" s="71" t="s">
        <v>742</v>
      </c>
      <c r="G108" s="71" t="s">
        <v>234</v>
      </c>
      <c r="H108" s="71" t="s">
        <v>278</v>
      </c>
      <c r="I108" s="72">
        <f t="shared" si="4"/>
        <v>100</v>
      </c>
      <c r="J108" s="72">
        <v>100</v>
      </c>
      <c r="K108" s="72">
        <v>0</v>
      </c>
      <c r="L108" s="71" t="s">
        <v>130</v>
      </c>
      <c r="M108" s="71">
        <v>815</v>
      </c>
      <c r="N108" s="71">
        <v>2915</v>
      </c>
      <c r="O108" s="71">
        <v>43</v>
      </c>
      <c r="P108" s="71">
        <v>140</v>
      </c>
      <c r="Q108" s="71" t="s">
        <v>739</v>
      </c>
      <c r="R108" s="71" t="s">
        <v>278</v>
      </c>
      <c r="S108" s="71" t="s">
        <v>131</v>
      </c>
    </row>
    <row r="109" spans="1:19" s="74" customFormat="1" ht="45.75" customHeight="1">
      <c r="A109" s="70">
        <v>208</v>
      </c>
      <c r="B109" s="71" t="s">
        <v>55</v>
      </c>
      <c r="C109" s="71" t="s">
        <v>56</v>
      </c>
      <c r="D109" s="71" t="s">
        <v>59</v>
      </c>
      <c r="E109" s="71" t="s">
        <v>743</v>
      </c>
      <c r="F109" s="71" t="s">
        <v>744</v>
      </c>
      <c r="G109" s="71" t="s">
        <v>136</v>
      </c>
      <c r="H109" s="71" t="s">
        <v>137</v>
      </c>
      <c r="I109" s="72">
        <f t="shared" si="4"/>
        <v>40</v>
      </c>
      <c r="J109" s="72">
        <v>40</v>
      </c>
      <c r="K109" s="72"/>
      <c r="L109" s="71" t="s">
        <v>130</v>
      </c>
      <c r="M109" s="71">
        <v>20</v>
      </c>
      <c r="N109" s="71">
        <v>65</v>
      </c>
      <c r="O109" s="71">
        <v>3</v>
      </c>
      <c r="P109" s="71">
        <v>9</v>
      </c>
      <c r="Q109" s="71" t="s">
        <v>745</v>
      </c>
      <c r="R109" s="71" t="s">
        <v>137</v>
      </c>
      <c r="S109" s="71" t="s">
        <v>131</v>
      </c>
    </row>
    <row r="110" spans="1:19" s="74" customFormat="1" ht="60.75" customHeight="1">
      <c r="A110" s="70">
        <v>211</v>
      </c>
      <c r="B110" s="71" t="s">
        <v>55</v>
      </c>
      <c r="C110" s="71" t="s">
        <v>56</v>
      </c>
      <c r="D110" s="71" t="s">
        <v>61</v>
      </c>
      <c r="E110" s="71" t="s">
        <v>327</v>
      </c>
      <c r="F110" s="71" t="s">
        <v>328</v>
      </c>
      <c r="G110" s="71" t="s">
        <v>155</v>
      </c>
      <c r="H110" s="71" t="s">
        <v>265</v>
      </c>
      <c r="I110" s="72">
        <f t="shared" si="4"/>
        <v>90</v>
      </c>
      <c r="J110" s="72">
        <v>90</v>
      </c>
      <c r="K110" s="72">
        <v>0</v>
      </c>
      <c r="L110" s="71" t="s">
        <v>130</v>
      </c>
      <c r="M110" s="71">
        <v>68</v>
      </c>
      <c r="N110" s="71">
        <v>337</v>
      </c>
      <c r="O110" s="71">
        <v>4</v>
      </c>
      <c r="P110" s="71">
        <v>12</v>
      </c>
      <c r="Q110" s="71" t="s">
        <v>746</v>
      </c>
      <c r="R110" s="71" t="s">
        <v>265</v>
      </c>
      <c r="S110" s="71" t="s">
        <v>131</v>
      </c>
    </row>
    <row r="111" spans="1:19" s="74" customFormat="1" ht="47.25" customHeight="1">
      <c r="A111" s="70">
        <v>212</v>
      </c>
      <c r="B111" s="71" t="s">
        <v>55</v>
      </c>
      <c r="C111" s="71" t="s">
        <v>56</v>
      </c>
      <c r="D111" s="71" t="s">
        <v>59</v>
      </c>
      <c r="E111" s="71" t="s">
        <v>329</v>
      </c>
      <c r="F111" s="71" t="s">
        <v>747</v>
      </c>
      <c r="G111" s="71" t="s">
        <v>143</v>
      </c>
      <c r="H111" s="71" t="s">
        <v>144</v>
      </c>
      <c r="I111" s="72">
        <f t="shared" si="4"/>
        <v>45</v>
      </c>
      <c r="J111" s="72">
        <v>45</v>
      </c>
      <c r="K111" s="72">
        <v>0</v>
      </c>
      <c r="L111" s="71" t="s">
        <v>130</v>
      </c>
      <c r="M111" s="71">
        <v>521</v>
      </c>
      <c r="N111" s="71">
        <v>2184</v>
      </c>
      <c r="O111" s="71">
        <v>16</v>
      </c>
      <c r="P111" s="71">
        <v>35</v>
      </c>
      <c r="Q111" s="71" t="s">
        <v>748</v>
      </c>
      <c r="R111" s="71" t="s">
        <v>144</v>
      </c>
      <c r="S111" s="71" t="s">
        <v>131</v>
      </c>
    </row>
    <row r="112" spans="1:19" s="74" customFormat="1" ht="42.75" customHeight="1">
      <c r="A112" s="70">
        <v>213</v>
      </c>
      <c r="B112" s="71" t="s">
        <v>55</v>
      </c>
      <c r="C112" s="71" t="s">
        <v>56</v>
      </c>
      <c r="D112" s="71" t="s">
        <v>59</v>
      </c>
      <c r="E112" s="71" t="s">
        <v>330</v>
      </c>
      <c r="F112" s="71" t="s">
        <v>749</v>
      </c>
      <c r="G112" s="71" t="s">
        <v>276</v>
      </c>
      <c r="H112" s="71" t="s">
        <v>293</v>
      </c>
      <c r="I112" s="72">
        <f t="shared" si="4"/>
        <v>50</v>
      </c>
      <c r="J112" s="72">
        <v>50</v>
      </c>
      <c r="K112" s="72">
        <v>0</v>
      </c>
      <c r="L112" s="71" t="s">
        <v>130</v>
      </c>
      <c r="M112" s="71">
        <v>35</v>
      </c>
      <c r="N112" s="71">
        <v>103</v>
      </c>
      <c r="O112" s="71">
        <v>1</v>
      </c>
      <c r="P112" s="71">
        <v>2</v>
      </c>
      <c r="Q112" s="71" t="s">
        <v>750</v>
      </c>
      <c r="R112" s="71" t="s">
        <v>293</v>
      </c>
      <c r="S112" s="71" t="s">
        <v>131</v>
      </c>
    </row>
    <row r="113" spans="1:19" s="74" customFormat="1" ht="48" customHeight="1">
      <c r="A113" s="70">
        <v>216</v>
      </c>
      <c r="B113" s="71" t="s">
        <v>55</v>
      </c>
      <c r="C113" s="71" t="s">
        <v>56</v>
      </c>
      <c r="D113" s="71" t="s">
        <v>59</v>
      </c>
      <c r="E113" s="71" t="s">
        <v>751</v>
      </c>
      <c r="F113" s="71" t="s">
        <v>752</v>
      </c>
      <c r="G113" s="71" t="s">
        <v>136</v>
      </c>
      <c r="H113" s="71" t="s">
        <v>295</v>
      </c>
      <c r="I113" s="72">
        <f t="shared" si="4"/>
        <v>50</v>
      </c>
      <c r="J113" s="72">
        <v>50</v>
      </c>
      <c r="K113" s="72"/>
      <c r="L113" s="71" t="s">
        <v>130</v>
      </c>
      <c r="M113" s="71">
        <v>40</v>
      </c>
      <c r="N113" s="71">
        <v>195</v>
      </c>
      <c r="O113" s="71">
        <v>2</v>
      </c>
      <c r="P113" s="71">
        <v>8</v>
      </c>
      <c r="Q113" s="71" t="s">
        <v>753</v>
      </c>
      <c r="R113" s="71" t="s">
        <v>295</v>
      </c>
      <c r="S113" s="71" t="s">
        <v>131</v>
      </c>
    </row>
    <row r="114" spans="1:19" s="74" customFormat="1" ht="42.75" customHeight="1">
      <c r="A114" s="70">
        <v>217</v>
      </c>
      <c r="B114" s="71" t="s">
        <v>55</v>
      </c>
      <c r="C114" s="71" t="s">
        <v>56</v>
      </c>
      <c r="D114" s="71" t="s">
        <v>59</v>
      </c>
      <c r="E114" s="71" t="s">
        <v>754</v>
      </c>
      <c r="F114" s="71" t="s">
        <v>755</v>
      </c>
      <c r="G114" s="71" t="s">
        <v>136</v>
      </c>
      <c r="H114" s="71" t="s">
        <v>172</v>
      </c>
      <c r="I114" s="72">
        <f t="shared" si="4"/>
        <v>60</v>
      </c>
      <c r="J114" s="72">
        <v>60</v>
      </c>
      <c r="K114" s="72"/>
      <c r="L114" s="71" t="s">
        <v>130</v>
      </c>
      <c r="M114" s="71">
        <v>60</v>
      </c>
      <c r="N114" s="71">
        <v>270</v>
      </c>
      <c r="O114" s="71">
        <v>5</v>
      </c>
      <c r="P114" s="71">
        <v>22</v>
      </c>
      <c r="Q114" s="71" t="s">
        <v>756</v>
      </c>
      <c r="R114" s="71" t="s">
        <v>172</v>
      </c>
      <c r="S114" s="71" t="s">
        <v>131</v>
      </c>
    </row>
    <row r="115" spans="1:19" s="74" customFormat="1" ht="41.25" customHeight="1">
      <c r="A115" s="70">
        <v>225</v>
      </c>
      <c r="B115" s="71" t="s">
        <v>757</v>
      </c>
      <c r="C115" s="71" t="s">
        <v>758</v>
      </c>
      <c r="D115" s="71" t="s">
        <v>665</v>
      </c>
      <c r="E115" s="71" t="s">
        <v>331</v>
      </c>
      <c r="F115" s="71" t="s">
        <v>332</v>
      </c>
      <c r="G115" s="71" t="s">
        <v>759</v>
      </c>
      <c r="H115" s="71" t="s">
        <v>760</v>
      </c>
      <c r="I115" s="72">
        <f t="shared" si="4"/>
        <v>50</v>
      </c>
      <c r="J115" s="72">
        <v>50</v>
      </c>
      <c r="K115" s="72">
        <v>0</v>
      </c>
      <c r="L115" s="71" t="s">
        <v>130</v>
      </c>
      <c r="M115" s="71">
        <v>265</v>
      </c>
      <c r="N115" s="71">
        <v>1086</v>
      </c>
      <c r="O115" s="71">
        <v>10</v>
      </c>
      <c r="P115" s="71">
        <v>26</v>
      </c>
      <c r="Q115" s="71" t="s">
        <v>761</v>
      </c>
      <c r="R115" s="71" t="s">
        <v>760</v>
      </c>
      <c r="S115" s="71" t="s">
        <v>131</v>
      </c>
    </row>
    <row r="116" spans="1:19" s="74" customFormat="1" ht="50.25" customHeight="1">
      <c r="A116" s="70">
        <v>226</v>
      </c>
      <c r="B116" s="71" t="s">
        <v>55</v>
      </c>
      <c r="C116" s="71" t="s">
        <v>56</v>
      </c>
      <c r="D116" s="71" t="s">
        <v>59</v>
      </c>
      <c r="E116" s="71" t="s">
        <v>333</v>
      </c>
      <c r="F116" s="71" t="s">
        <v>762</v>
      </c>
      <c r="G116" s="71" t="s">
        <v>334</v>
      </c>
      <c r="H116" s="71" t="s">
        <v>267</v>
      </c>
      <c r="I116" s="72">
        <f t="shared" ref="I116:I147" si="5">J116+K116</f>
        <v>65</v>
      </c>
      <c r="J116" s="72">
        <v>50</v>
      </c>
      <c r="K116" s="72">
        <v>15</v>
      </c>
      <c r="L116" s="71" t="s">
        <v>130</v>
      </c>
      <c r="M116" s="71">
        <v>138</v>
      </c>
      <c r="N116" s="71">
        <v>563</v>
      </c>
      <c r="O116" s="71">
        <v>7</v>
      </c>
      <c r="P116" s="71">
        <v>32</v>
      </c>
      <c r="Q116" s="71" t="s">
        <v>763</v>
      </c>
      <c r="R116" s="71" t="s">
        <v>267</v>
      </c>
      <c r="S116" s="71" t="s">
        <v>131</v>
      </c>
    </row>
    <row r="117" spans="1:19" s="74" customFormat="1" ht="44.25" customHeight="1">
      <c r="A117" s="70">
        <v>272</v>
      </c>
      <c r="B117" s="71" t="s">
        <v>13</v>
      </c>
      <c r="C117" s="71" t="s">
        <v>15</v>
      </c>
      <c r="D117" s="71" t="s">
        <v>17</v>
      </c>
      <c r="E117" s="71" t="s">
        <v>417</v>
      </c>
      <c r="F117" s="71" t="s">
        <v>764</v>
      </c>
      <c r="G117" s="71" t="s">
        <v>160</v>
      </c>
      <c r="H117" s="71" t="s">
        <v>241</v>
      </c>
      <c r="I117" s="72">
        <f t="shared" si="5"/>
        <v>78</v>
      </c>
      <c r="J117" s="72">
        <v>78</v>
      </c>
      <c r="K117" s="72">
        <v>0</v>
      </c>
      <c r="L117" s="71" t="s">
        <v>130</v>
      </c>
      <c r="M117" s="71">
        <v>52</v>
      </c>
      <c r="N117" s="71">
        <v>166</v>
      </c>
      <c r="O117" s="71">
        <v>14</v>
      </c>
      <c r="P117" s="71">
        <v>55</v>
      </c>
      <c r="Q117" s="71" t="s">
        <v>765</v>
      </c>
      <c r="R117" s="71" t="s">
        <v>241</v>
      </c>
      <c r="S117" s="71" t="s">
        <v>131</v>
      </c>
    </row>
    <row r="118" spans="1:19" s="74" customFormat="1" ht="44.25" customHeight="1">
      <c r="A118" s="70">
        <v>276</v>
      </c>
      <c r="B118" s="71" t="s">
        <v>55</v>
      </c>
      <c r="C118" s="71" t="s">
        <v>65</v>
      </c>
      <c r="D118" s="71" t="s">
        <v>69</v>
      </c>
      <c r="E118" s="71" t="s">
        <v>766</v>
      </c>
      <c r="F118" s="71" t="s">
        <v>418</v>
      </c>
      <c r="G118" s="71" t="s">
        <v>136</v>
      </c>
      <c r="H118" s="71" t="s">
        <v>137</v>
      </c>
      <c r="I118" s="72">
        <f t="shared" si="5"/>
        <v>20</v>
      </c>
      <c r="J118" s="72">
        <v>20</v>
      </c>
      <c r="K118" s="72"/>
      <c r="L118" s="71" t="s">
        <v>130</v>
      </c>
      <c r="M118" s="71">
        <v>40</v>
      </c>
      <c r="N118" s="71">
        <v>137</v>
      </c>
      <c r="O118" s="71">
        <v>5</v>
      </c>
      <c r="P118" s="71">
        <v>12</v>
      </c>
      <c r="Q118" s="71" t="s">
        <v>767</v>
      </c>
      <c r="R118" s="71" t="s">
        <v>137</v>
      </c>
      <c r="S118" s="71" t="s">
        <v>131</v>
      </c>
    </row>
    <row r="119" spans="1:19" s="74" customFormat="1" ht="46.5" customHeight="1">
      <c r="A119" s="70">
        <v>309</v>
      </c>
      <c r="B119" s="71" t="s">
        <v>55</v>
      </c>
      <c r="C119" s="71" t="s">
        <v>70</v>
      </c>
      <c r="D119" s="71" t="s">
        <v>74</v>
      </c>
      <c r="E119" s="75" t="s">
        <v>441</v>
      </c>
      <c r="F119" s="75" t="s">
        <v>768</v>
      </c>
      <c r="G119" s="71" t="s">
        <v>276</v>
      </c>
      <c r="H119" s="75" t="s">
        <v>317</v>
      </c>
      <c r="I119" s="72">
        <f t="shared" si="5"/>
        <v>25</v>
      </c>
      <c r="J119" s="75">
        <v>25</v>
      </c>
      <c r="K119" s="75">
        <v>0</v>
      </c>
      <c r="L119" s="75" t="s">
        <v>130</v>
      </c>
      <c r="M119" s="75">
        <v>112</v>
      </c>
      <c r="N119" s="75">
        <v>465</v>
      </c>
      <c r="O119" s="75">
        <v>1</v>
      </c>
      <c r="P119" s="75">
        <v>4</v>
      </c>
      <c r="Q119" s="75" t="s">
        <v>769</v>
      </c>
      <c r="R119" s="74" t="s">
        <v>317</v>
      </c>
      <c r="S119" s="71" t="s">
        <v>131</v>
      </c>
    </row>
    <row r="120" spans="1:19" s="74" customFormat="1" ht="27.95" customHeight="1">
      <c r="A120" s="70">
        <v>114</v>
      </c>
      <c r="B120" s="71" t="s">
        <v>13</v>
      </c>
      <c r="C120" s="71" t="s">
        <v>15</v>
      </c>
      <c r="D120" s="71" t="s">
        <v>17</v>
      </c>
      <c r="E120" s="71" t="s">
        <v>163</v>
      </c>
      <c r="F120" s="71" t="s">
        <v>770</v>
      </c>
      <c r="G120" s="71" t="s">
        <v>164</v>
      </c>
      <c r="H120" s="71" t="s">
        <v>165</v>
      </c>
      <c r="I120" s="72">
        <f t="shared" si="5"/>
        <v>72</v>
      </c>
      <c r="J120" s="72">
        <v>72</v>
      </c>
      <c r="K120" s="72">
        <v>0</v>
      </c>
      <c r="L120" s="71" t="s">
        <v>130</v>
      </c>
      <c r="M120" s="71">
        <v>92</v>
      </c>
      <c r="N120" s="71">
        <v>234</v>
      </c>
      <c r="O120" s="71">
        <v>10</v>
      </c>
      <c r="P120" s="71">
        <v>35</v>
      </c>
      <c r="Q120" s="71" t="s">
        <v>771</v>
      </c>
      <c r="R120" s="71" t="s">
        <v>165</v>
      </c>
      <c r="S120" s="71" t="s">
        <v>131</v>
      </c>
    </row>
    <row r="121" spans="1:19" s="74" customFormat="1" ht="60.75" customHeight="1">
      <c r="A121" s="70">
        <v>120</v>
      </c>
      <c r="B121" s="71" t="s">
        <v>13</v>
      </c>
      <c r="C121" s="71" t="s">
        <v>15</v>
      </c>
      <c r="D121" s="71" t="s">
        <v>18</v>
      </c>
      <c r="E121" s="71" t="s">
        <v>772</v>
      </c>
      <c r="F121" s="71" t="s">
        <v>503</v>
      </c>
      <c r="G121" s="71" t="s">
        <v>270</v>
      </c>
      <c r="H121" s="71" t="s">
        <v>208</v>
      </c>
      <c r="I121" s="72">
        <f t="shared" si="5"/>
        <v>20</v>
      </c>
      <c r="J121" s="72">
        <v>20</v>
      </c>
      <c r="K121" s="72">
        <v>0</v>
      </c>
      <c r="L121" s="71" t="s">
        <v>130</v>
      </c>
      <c r="M121" s="71">
        <v>374</v>
      </c>
      <c r="N121" s="71">
        <v>1678</v>
      </c>
      <c r="O121" s="71">
        <v>33</v>
      </c>
      <c r="P121" s="71">
        <v>130</v>
      </c>
      <c r="Q121" s="71" t="s">
        <v>773</v>
      </c>
      <c r="R121" s="71" t="s">
        <v>774</v>
      </c>
      <c r="S121" s="71" t="s">
        <v>131</v>
      </c>
    </row>
    <row r="122" spans="1:19" s="74" customFormat="1" ht="61.5" customHeight="1">
      <c r="A122" s="70">
        <v>121</v>
      </c>
      <c r="B122" s="71" t="s">
        <v>13</v>
      </c>
      <c r="C122" s="71" t="s">
        <v>15</v>
      </c>
      <c r="D122" s="71" t="s">
        <v>18</v>
      </c>
      <c r="E122" s="71" t="s">
        <v>775</v>
      </c>
      <c r="F122" s="71" t="s">
        <v>504</v>
      </c>
      <c r="G122" s="71" t="s">
        <v>270</v>
      </c>
      <c r="H122" s="71" t="s">
        <v>208</v>
      </c>
      <c r="I122" s="72">
        <f t="shared" si="5"/>
        <v>40</v>
      </c>
      <c r="J122" s="72">
        <v>40</v>
      </c>
      <c r="K122" s="72">
        <v>0</v>
      </c>
      <c r="L122" s="71" t="s">
        <v>130</v>
      </c>
      <c r="M122" s="71">
        <v>374</v>
      </c>
      <c r="N122" s="71">
        <v>1678</v>
      </c>
      <c r="O122" s="71">
        <v>33</v>
      </c>
      <c r="P122" s="71">
        <v>130</v>
      </c>
      <c r="Q122" s="71" t="s">
        <v>776</v>
      </c>
      <c r="R122" s="71" t="s">
        <v>777</v>
      </c>
      <c r="S122" s="71" t="s">
        <v>131</v>
      </c>
    </row>
    <row r="123" spans="1:19" s="74" customFormat="1" ht="51.75" customHeight="1">
      <c r="A123" s="70">
        <v>187</v>
      </c>
      <c r="B123" s="71" t="s">
        <v>13</v>
      </c>
      <c r="C123" s="71" t="s">
        <v>25</v>
      </c>
      <c r="D123" s="71" t="s">
        <v>26</v>
      </c>
      <c r="E123" s="71" t="s">
        <v>501</v>
      </c>
      <c r="F123" s="71" t="s">
        <v>502</v>
      </c>
      <c r="G123" s="71" t="s">
        <v>178</v>
      </c>
      <c r="H123" s="71" t="s">
        <v>264</v>
      </c>
      <c r="I123" s="72">
        <f t="shared" si="5"/>
        <v>24</v>
      </c>
      <c r="J123" s="72">
        <v>24</v>
      </c>
      <c r="K123" s="72">
        <v>0</v>
      </c>
      <c r="L123" s="71" t="s">
        <v>130</v>
      </c>
      <c r="M123" s="71">
        <v>55</v>
      </c>
      <c r="N123" s="71">
        <v>230</v>
      </c>
      <c r="O123" s="71">
        <v>2</v>
      </c>
      <c r="P123" s="71">
        <v>4</v>
      </c>
      <c r="Q123" s="71" t="s">
        <v>778</v>
      </c>
      <c r="R123" s="71" t="s">
        <v>779</v>
      </c>
      <c r="S123" s="71" t="s">
        <v>131</v>
      </c>
    </row>
    <row r="124" spans="1:19" s="74" customFormat="1" ht="40.5" customHeight="1">
      <c r="A124" s="70">
        <v>188</v>
      </c>
      <c r="B124" s="71" t="s">
        <v>13</v>
      </c>
      <c r="C124" s="71" t="s">
        <v>33</v>
      </c>
      <c r="D124" s="71" t="s">
        <v>34</v>
      </c>
      <c r="E124" s="71" t="s">
        <v>301</v>
      </c>
      <c r="F124" s="71" t="s">
        <v>780</v>
      </c>
      <c r="G124" s="71" t="s">
        <v>302</v>
      </c>
      <c r="H124" s="71" t="s">
        <v>302</v>
      </c>
      <c r="I124" s="72">
        <f t="shared" si="5"/>
        <v>100</v>
      </c>
      <c r="J124" s="72">
        <v>100</v>
      </c>
      <c r="K124" s="72">
        <v>0</v>
      </c>
      <c r="L124" s="71" t="s">
        <v>130</v>
      </c>
      <c r="M124" s="71">
        <v>300</v>
      </c>
      <c r="N124" s="71">
        <v>850</v>
      </c>
      <c r="O124" s="71">
        <v>300</v>
      </c>
      <c r="P124" s="71">
        <v>850</v>
      </c>
      <c r="Q124" s="71" t="s">
        <v>781</v>
      </c>
      <c r="R124" s="71" t="s">
        <v>302</v>
      </c>
      <c r="S124" s="71" t="s">
        <v>131</v>
      </c>
    </row>
    <row r="125" spans="1:19" s="74" customFormat="1" ht="27.95" customHeight="1">
      <c r="A125" s="70">
        <v>189</v>
      </c>
      <c r="B125" s="71" t="s">
        <v>13</v>
      </c>
      <c r="C125" s="71" t="s">
        <v>33</v>
      </c>
      <c r="D125" s="71" t="s">
        <v>38</v>
      </c>
      <c r="E125" s="71" t="s">
        <v>782</v>
      </c>
      <c r="F125" s="71" t="s">
        <v>303</v>
      </c>
      <c r="G125" s="71" t="s">
        <v>304</v>
      </c>
      <c r="H125" s="71" t="s">
        <v>305</v>
      </c>
      <c r="I125" s="72">
        <f t="shared" si="5"/>
        <v>15</v>
      </c>
      <c r="J125" s="72">
        <v>15</v>
      </c>
      <c r="K125" s="72">
        <v>0</v>
      </c>
      <c r="L125" s="71" t="s">
        <v>130</v>
      </c>
      <c r="M125" s="71">
        <v>200</v>
      </c>
      <c r="N125" s="71">
        <v>740</v>
      </c>
      <c r="O125" s="71">
        <v>200</v>
      </c>
      <c r="P125" s="71">
        <v>740</v>
      </c>
      <c r="Q125" s="71" t="s">
        <v>306</v>
      </c>
      <c r="R125" s="71" t="s">
        <v>305</v>
      </c>
      <c r="S125" s="71" t="s">
        <v>131</v>
      </c>
    </row>
    <row r="126" spans="1:19" s="74" customFormat="1" ht="27.95" customHeight="1">
      <c r="A126" s="70">
        <v>190</v>
      </c>
      <c r="B126" s="71" t="s">
        <v>757</v>
      </c>
      <c r="C126" s="71" t="s">
        <v>758</v>
      </c>
      <c r="D126" s="71" t="s">
        <v>783</v>
      </c>
      <c r="E126" s="71" t="s">
        <v>784</v>
      </c>
      <c r="F126" s="71" t="s">
        <v>785</v>
      </c>
      <c r="G126" s="71" t="s">
        <v>302</v>
      </c>
      <c r="H126" s="71" t="s">
        <v>302</v>
      </c>
      <c r="I126" s="72">
        <f t="shared" si="5"/>
        <v>812</v>
      </c>
      <c r="J126" s="72">
        <v>812</v>
      </c>
      <c r="K126" s="72"/>
      <c r="L126" s="71" t="s">
        <v>130</v>
      </c>
      <c r="M126" s="71">
        <v>5000</v>
      </c>
      <c r="N126" s="71">
        <v>20000</v>
      </c>
      <c r="O126" s="71">
        <v>482</v>
      </c>
      <c r="P126" s="71">
        <v>1500</v>
      </c>
      <c r="Q126" s="71" t="s">
        <v>786</v>
      </c>
      <c r="R126" s="71" t="s">
        <v>787</v>
      </c>
      <c r="S126" s="71" t="s">
        <v>788</v>
      </c>
    </row>
    <row r="127" spans="1:19" s="74" customFormat="1" ht="27.95" customHeight="1">
      <c r="A127" s="70">
        <v>191</v>
      </c>
      <c r="B127" s="71" t="s">
        <v>39</v>
      </c>
      <c r="C127" s="71" t="s">
        <v>43</v>
      </c>
      <c r="D127" s="71" t="s">
        <v>45</v>
      </c>
      <c r="E127" s="71" t="s">
        <v>307</v>
      </c>
      <c r="F127" s="71" t="s">
        <v>308</v>
      </c>
      <c r="G127" s="71" t="s">
        <v>302</v>
      </c>
      <c r="H127" s="71" t="s">
        <v>302</v>
      </c>
      <c r="I127" s="72">
        <f t="shared" si="5"/>
        <v>35</v>
      </c>
      <c r="J127" s="72">
        <v>35</v>
      </c>
      <c r="K127" s="72">
        <v>0</v>
      </c>
      <c r="L127" s="71" t="s">
        <v>130</v>
      </c>
      <c r="M127" s="71">
        <v>210</v>
      </c>
      <c r="N127" s="71">
        <v>740</v>
      </c>
      <c r="O127" s="71">
        <v>210</v>
      </c>
      <c r="P127" s="71">
        <v>740</v>
      </c>
      <c r="Q127" s="71" t="s">
        <v>309</v>
      </c>
      <c r="R127" s="71" t="s">
        <v>302</v>
      </c>
      <c r="S127" s="71" t="s">
        <v>131</v>
      </c>
    </row>
    <row r="128" spans="1:19" s="74" customFormat="1" ht="46.5" customHeight="1">
      <c r="A128" s="70">
        <v>227</v>
      </c>
      <c r="B128" s="71" t="s">
        <v>55</v>
      </c>
      <c r="C128" s="71" t="s">
        <v>56</v>
      </c>
      <c r="D128" s="71" t="s">
        <v>59</v>
      </c>
      <c r="E128" s="71" t="s">
        <v>335</v>
      </c>
      <c r="F128" s="71" t="s">
        <v>789</v>
      </c>
      <c r="G128" s="71" t="s">
        <v>155</v>
      </c>
      <c r="H128" s="71" t="s">
        <v>246</v>
      </c>
      <c r="I128" s="72">
        <f t="shared" si="5"/>
        <v>120</v>
      </c>
      <c r="J128" s="72">
        <v>120</v>
      </c>
      <c r="K128" s="72">
        <v>0</v>
      </c>
      <c r="L128" s="71" t="s">
        <v>130</v>
      </c>
      <c r="M128" s="71">
        <v>54</v>
      </c>
      <c r="N128" s="71">
        <v>216</v>
      </c>
      <c r="O128" s="71">
        <v>1</v>
      </c>
      <c r="P128" s="71">
        <v>1</v>
      </c>
      <c r="Q128" s="71" t="s">
        <v>790</v>
      </c>
      <c r="R128" s="71" t="s">
        <v>246</v>
      </c>
      <c r="S128" s="71" t="s">
        <v>131</v>
      </c>
    </row>
    <row r="129" spans="1:19" s="74" customFormat="1" ht="43.5" customHeight="1">
      <c r="A129" s="70">
        <v>228</v>
      </c>
      <c r="B129" s="71" t="s">
        <v>55</v>
      </c>
      <c r="C129" s="71" t="s">
        <v>56</v>
      </c>
      <c r="D129" s="71" t="s">
        <v>59</v>
      </c>
      <c r="E129" s="71" t="s">
        <v>337</v>
      </c>
      <c r="F129" s="71" t="s">
        <v>791</v>
      </c>
      <c r="G129" s="71" t="s">
        <v>272</v>
      </c>
      <c r="H129" s="71" t="s">
        <v>336</v>
      </c>
      <c r="I129" s="72">
        <f t="shared" si="5"/>
        <v>120</v>
      </c>
      <c r="J129" s="72">
        <v>120</v>
      </c>
      <c r="K129" s="72"/>
      <c r="L129" s="71" t="s">
        <v>130</v>
      </c>
      <c r="M129" s="71">
        <v>114</v>
      </c>
      <c r="N129" s="71">
        <v>360</v>
      </c>
      <c r="O129" s="71">
        <v>4</v>
      </c>
      <c r="P129" s="71">
        <v>13</v>
      </c>
      <c r="Q129" s="71" t="s">
        <v>792</v>
      </c>
      <c r="R129" s="71" t="s">
        <v>336</v>
      </c>
      <c r="S129" s="71" t="s">
        <v>131</v>
      </c>
    </row>
    <row r="130" spans="1:19" s="74" customFormat="1" ht="45.75" customHeight="1">
      <c r="A130" s="70">
        <v>229</v>
      </c>
      <c r="B130" s="71" t="s">
        <v>55</v>
      </c>
      <c r="C130" s="71" t="s">
        <v>56</v>
      </c>
      <c r="D130" s="71" t="s">
        <v>59</v>
      </c>
      <c r="E130" s="71" t="s">
        <v>338</v>
      </c>
      <c r="F130" s="71" t="s">
        <v>793</v>
      </c>
      <c r="G130" s="71" t="s">
        <v>272</v>
      </c>
      <c r="H130" s="71" t="s">
        <v>339</v>
      </c>
      <c r="I130" s="72">
        <f t="shared" si="5"/>
        <v>160</v>
      </c>
      <c r="J130" s="72">
        <v>160</v>
      </c>
      <c r="K130" s="72"/>
      <c r="L130" s="71" t="s">
        <v>130</v>
      </c>
      <c r="M130" s="71">
        <v>349</v>
      </c>
      <c r="N130" s="71">
        <v>1420</v>
      </c>
      <c r="O130" s="71">
        <v>9</v>
      </c>
      <c r="P130" s="71">
        <v>27</v>
      </c>
      <c r="Q130" s="71" t="s">
        <v>794</v>
      </c>
      <c r="R130" s="71" t="s">
        <v>339</v>
      </c>
      <c r="S130" s="71" t="s">
        <v>131</v>
      </c>
    </row>
    <row r="131" spans="1:19" s="74" customFormat="1" ht="41.25" customHeight="1">
      <c r="A131" s="70">
        <v>230</v>
      </c>
      <c r="B131" s="71" t="s">
        <v>55</v>
      </c>
      <c r="C131" s="71" t="s">
        <v>56</v>
      </c>
      <c r="D131" s="71" t="s">
        <v>59</v>
      </c>
      <c r="E131" s="71" t="s">
        <v>340</v>
      </c>
      <c r="F131" s="71" t="s">
        <v>795</v>
      </c>
      <c r="G131" s="71" t="s">
        <v>160</v>
      </c>
      <c r="H131" s="71" t="s">
        <v>161</v>
      </c>
      <c r="I131" s="72">
        <f t="shared" si="5"/>
        <v>20</v>
      </c>
      <c r="J131" s="72">
        <v>20</v>
      </c>
      <c r="K131" s="72">
        <v>0</v>
      </c>
      <c r="L131" s="71" t="s">
        <v>130</v>
      </c>
      <c r="M131" s="71">
        <v>210</v>
      </c>
      <c r="N131" s="71">
        <v>415</v>
      </c>
      <c r="O131" s="71">
        <v>12</v>
      </c>
      <c r="P131" s="71">
        <v>38</v>
      </c>
      <c r="Q131" s="71" t="s">
        <v>796</v>
      </c>
      <c r="R131" s="71" t="s">
        <v>161</v>
      </c>
      <c r="S131" s="71" t="s">
        <v>131</v>
      </c>
    </row>
    <row r="132" spans="1:19" s="74" customFormat="1" ht="48" customHeight="1">
      <c r="A132" s="70">
        <v>231</v>
      </c>
      <c r="B132" s="71" t="s">
        <v>55</v>
      </c>
      <c r="C132" s="71" t="s">
        <v>56</v>
      </c>
      <c r="D132" s="71" t="s">
        <v>59</v>
      </c>
      <c r="E132" s="71" t="s">
        <v>341</v>
      </c>
      <c r="F132" s="71" t="s">
        <v>342</v>
      </c>
      <c r="G132" s="71" t="s">
        <v>234</v>
      </c>
      <c r="H132" s="71" t="s">
        <v>262</v>
      </c>
      <c r="I132" s="72">
        <f t="shared" si="5"/>
        <v>48</v>
      </c>
      <c r="J132" s="72">
        <v>48</v>
      </c>
      <c r="K132" s="72">
        <v>0</v>
      </c>
      <c r="L132" s="71" t="s">
        <v>130</v>
      </c>
      <c r="M132" s="71">
        <v>638</v>
      </c>
      <c r="N132" s="71">
        <v>2208</v>
      </c>
      <c r="O132" s="71">
        <v>99</v>
      </c>
      <c r="P132" s="71">
        <v>346</v>
      </c>
      <c r="Q132" s="71" t="s">
        <v>797</v>
      </c>
      <c r="R132" s="71" t="s">
        <v>262</v>
      </c>
      <c r="S132" s="71" t="s">
        <v>131</v>
      </c>
    </row>
    <row r="133" spans="1:19" s="74" customFormat="1" ht="43.5" customHeight="1">
      <c r="A133" s="70">
        <v>232</v>
      </c>
      <c r="B133" s="71" t="s">
        <v>55</v>
      </c>
      <c r="C133" s="71" t="s">
        <v>56</v>
      </c>
      <c r="D133" s="71" t="s">
        <v>59</v>
      </c>
      <c r="E133" s="71" t="s">
        <v>343</v>
      </c>
      <c r="F133" s="71" t="s">
        <v>344</v>
      </c>
      <c r="G133" s="71" t="s">
        <v>164</v>
      </c>
      <c r="H133" s="71" t="s">
        <v>271</v>
      </c>
      <c r="I133" s="72">
        <f t="shared" si="5"/>
        <v>80</v>
      </c>
      <c r="J133" s="72">
        <v>80</v>
      </c>
      <c r="K133" s="72">
        <v>0</v>
      </c>
      <c r="L133" s="71" t="s">
        <v>130</v>
      </c>
      <c r="M133" s="71">
        <v>70</v>
      </c>
      <c r="N133" s="71">
        <v>281</v>
      </c>
      <c r="O133" s="71">
        <v>5</v>
      </c>
      <c r="P133" s="71">
        <v>20</v>
      </c>
      <c r="Q133" s="71" t="s">
        <v>798</v>
      </c>
      <c r="R133" s="71" t="s">
        <v>271</v>
      </c>
      <c r="S133" s="71" t="s">
        <v>131</v>
      </c>
    </row>
    <row r="134" spans="1:19" s="74" customFormat="1" ht="39" customHeight="1">
      <c r="A134" s="70">
        <v>233</v>
      </c>
      <c r="B134" s="71" t="s">
        <v>55</v>
      </c>
      <c r="C134" s="71" t="s">
        <v>56</v>
      </c>
      <c r="D134" s="71" t="s">
        <v>59</v>
      </c>
      <c r="E134" s="71" t="s">
        <v>345</v>
      </c>
      <c r="F134" s="71" t="s">
        <v>346</v>
      </c>
      <c r="G134" s="71" t="s">
        <v>799</v>
      </c>
      <c r="H134" s="71" t="s">
        <v>274</v>
      </c>
      <c r="I134" s="72">
        <f t="shared" si="5"/>
        <v>49</v>
      </c>
      <c r="J134" s="72">
        <v>49</v>
      </c>
      <c r="K134" s="72">
        <v>0</v>
      </c>
      <c r="L134" s="71" t="s">
        <v>130</v>
      </c>
      <c r="M134" s="71">
        <v>43</v>
      </c>
      <c r="N134" s="71">
        <v>162</v>
      </c>
      <c r="O134" s="71">
        <v>6</v>
      </c>
      <c r="P134" s="71">
        <v>23</v>
      </c>
      <c r="Q134" s="71" t="s">
        <v>800</v>
      </c>
      <c r="R134" s="71" t="s">
        <v>274</v>
      </c>
      <c r="S134" s="71" t="s">
        <v>131</v>
      </c>
    </row>
    <row r="135" spans="1:19" s="74" customFormat="1" ht="42.75" customHeight="1">
      <c r="A135" s="70">
        <v>234</v>
      </c>
      <c r="B135" s="71" t="s">
        <v>55</v>
      </c>
      <c r="C135" s="71" t="s">
        <v>56</v>
      </c>
      <c r="D135" s="71" t="s">
        <v>59</v>
      </c>
      <c r="E135" s="71" t="s">
        <v>347</v>
      </c>
      <c r="F135" s="71" t="s">
        <v>348</v>
      </c>
      <c r="G135" s="71" t="s">
        <v>150</v>
      </c>
      <c r="H135" s="71" t="s">
        <v>162</v>
      </c>
      <c r="I135" s="72">
        <f t="shared" si="5"/>
        <v>170</v>
      </c>
      <c r="J135" s="72">
        <v>0</v>
      </c>
      <c r="K135" s="72">
        <v>170</v>
      </c>
      <c r="L135" s="71" t="s">
        <v>130</v>
      </c>
      <c r="M135" s="71">
        <v>140</v>
      </c>
      <c r="N135" s="71">
        <v>565</v>
      </c>
      <c r="O135" s="71">
        <v>20</v>
      </c>
      <c r="P135" s="71">
        <v>52</v>
      </c>
      <c r="Q135" s="71" t="s">
        <v>801</v>
      </c>
      <c r="R135" s="71" t="s">
        <v>162</v>
      </c>
      <c r="S135" s="71" t="s">
        <v>131</v>
      </c>
    </row>
    <row r="136" spans="1:19" s="74" customFormat="1" ht="27.95" customHeight="1">
      <c r="A136" s="70">
        <v>235</v>
      </c>
      <c r="B136" s="71" t="s">
        <v>55</v>
      </c>
      <c r="C136" s="71" t="s">
        <v>56</v>
      </c>
      <c r="D136" s="71" t="s">
        <v>59</v>
      </c>
      <c r="E136" s="71" t="s">
        <v>349</v>
      </c>
      <c r="F136" s="71" t="s">
        <v>350</v>
      </c>
      <c r="G136" s="71" t="s">
        <v>351</v>
      </c>
      <c r="H136" s="71" t="s">
        <v>352</v>
      </c>
      <c r="I136" s="72">
        <f t="shared" si="5"/>
        <v>45</v>
      </c>
      <c r="J136" s="72">
        <v>45</v>
      </c>
      <c r="K136" s="72">
        <v>0</v>
      </c>
      <c r="L136" s="71" t="s">
        <v>130</v>
      </c>
      <c r="M136" s="71">
        <v>406</v>
      </c>
      <c r="N136" s="71">
        <v>1526</v>
      </c>
      <c r="O136" s="71">
        <v>30</v>
      </c>
      <c r="P136" s="71">
        <v>91</v>
      </c>
      <c r="Q136" s="71" t="s">
        <v>802</v>
      </c>
      <c r="R136" s="71" t="s">
        <v>352</v>
      </c>
      <c r="S136" s="71" t="s">
        <v>131</v>
      </c>
    </row>
    <row r="137" spans="1:19" s="74" customFormat="1" ht="62.25" customHeight="1">
      <c r="A137" s="70">
        <v>237</v>
      </c>
      <c r="B137" s="71" t="s">
        <v>55</v>
      </c>
      <c r="C137" s="71" t="s">
        <v>56</v>
      </c>
      <c r="D137" s="71" t="s">
        <v>59</v>
      </c>
      <c r="E137" s="71" t="s">
        <v>803</v>
      </c>
      <c r="F137" s="71" t="s">
        <v>804</v>
      </c>
      <c r="G137" s="71" t="s">
        <v>164</v>
      </c>
      <c r="H137" s="71" t="s">
        <v>505</v>
      </c>
      <c r="I137" s="72">
        <f t="shared" si="5"/>
        <v>36</v>
      </c>
      <c r="J137" s="72">
        <v>36</v>
      </c>
      <c r="K137" s="72">
        <v>0</v>
      </c>
      <c r="L137" s="71" t="s">
        <v>130</v>
      </c>
      <c r="M137" s="71">
        <v>235</v>
      </c>
      <c r="N137" s="71">
        <v>1116</v>
      </c>
      <c r="O137" s="71">
        <v>38</v>
      </c>
      <c r="P137" s="71">
        <v>115</v>
      </c>
      <c r="Q137" s="71" t="s">
        <v>805</v>
      </c>
      <c r="R137" s="71" t="s">
        <v>806</v>
      </c>
      <c r="S137" s="71" t="s">
        <v>131</v>
      </c>
    </row>
    <row r="138" spans="1:19" s="74" customFormat="1" ht="51.75" customHeight="1">
      <c r="A138" s="70">
        <v>238</v>
      </c>
      <c r="B138" s="71" t="s">
        <v>55</v>
      </c>
      <c r="C138" s="71" t="s">
        <v>56</v>
      </c>
      <c r="D138" s="71" t="s">
        <v>59</v>
      </c>
      <c r="E138" s="71" t="s">
        <v>807</v>
      </c>
      <c r="F138" s="71" t="s">
        <v>808</v>
      </c>
      <c r="G138" s="71" t="s">
        <v>133</v>
      </c>
      <c r="H138" s="71" t="s">
        <v>273</v>
      </c>
      <c r="I138" s="72">
        <f t="shared" si="5"/>
        <v>30</v>
      </c>
      <c r="J138" s="72">
        <v>30</v>
      </c>
      <c r="K138" s="72"/>
      <c r="L138" s="71" t="s">
        <v>130</v>
      </c>
      <c r="M138" s="71">
        <v>11</v>
      </c>
      <c r="N138" s="71">
        <v>40</v>
      </c>
      <c r="O138" s="71">
        <v>3</v>
      </c>
      <c r="P138" s="71">
        <v>10</v>
      </c>
      <c r="Q138" s="71" t="s">
        <v>809</v>
      </c>
      <c r="R138" s="71" t="s">
        <v>810</v>
      </c>
      <c r="S138" s="71" t="s">
        <v>131</v>
      </c>
    </row>
    <row r="139" spans="1:19" s="74" customFormat="1" ht="63" customHeight="1">
      <c r="A139" s="70">
        <v>239</v>
      </c>
      <c r="B139" s="71" t="s">
        <v>55</v>
      </c>
      <c r="C139" s="71" t="s">
        <v>56</v>
      </c>
      <c r="D139" s="71" t="s">
        <v>61</v>
      </c>
      <c r="E139" s="71" t="s">
        <v>353</v>
      </c>
      <c r="F139" s="71" t="s">
        <v>811</v>
      </c>
      <c r="G139" s="71" t="s">
        <v>143</v>
      </c>
      <c r="H139" s="71" t="s">
        <v>269</v>
      </c>
      <c r="I139" s="72">
        <f t="shared" si="5"/>
        <v>40</v>
      </c>
      <c r="J139" s="72">
        <v>40</v>
      </c>
      <c r="K139" s="72">
        <v>0</v>
      </c>
      <c r="L139" s="71" t="s">
        <v>130</v>
      </c>
      <c r="M139" s="71">
        <v>505</v>
      </c>
      <c r="N139" s="71">
        <v>1947</v>
      </c>
      <c r="O139" s="71">
        <v>48</v>
      </c>
      <c r="P139" s="71">
        <v>170</v>
      </c>
      <c r="Q139" s="71" t="s">
        <v>812</v>
      </c>
      <c r="R139" s="71" t="s">
        <v>269</v>
      </c>
      <c r="S139" s="71" t="s">
        <v>131</v>
      </c>
    </row>
    <row r="140" spans="1:19" s="74" customFormat="1" ht="57" customHeight="1">
      <c r="A140" s="70">
        <v>162</v>
      </c>
      <c r="B140" s="71" t="s">
        <v>813</v>
      </c>
      <c r="C140" s="71" t="s">
        <v>20</v>
      </c>
      <c r="D140" s="71" t="s">
        <v>712</v>
      </c>
      <c r="E140" s="71" t="s">
        <v>814</v>
      </c>
      <c r="F140" s="71" t="s">
        <v>815</v>
      </c>
      <c r="G140" s="71" t="s">
        <v>368</v>
      </c>
      <c r="H140" s="71" t="s">
        <v>426</v>
      </c>
      <c r="I140" s="72">
        <f t="shared" si="5"/>
        <v>150</v>
      </c>
      <c r="J140" s="72">
        <v>150</v>
      </c>
      <c r="K140" s="72">
        <v>0</v>
      </c>
      <c r="L140" s="71" t="s">
        <v>495</v>
      </c>
      <c r="M140" s="71">
        <v>2172</v>
      </c>
      <c r="N140" s="71">
        <v>7600</v>
      </c>
      <c r="O140" s="71">
        <v>1100</v>
      </c>
      <c r="P140" s="71">
        <v>4580</v>
      </c>
      <c r="Q140" s="71" t="s">
        <v>816</v>
      </c>
      <c r="R140" s="71" t="s">
        <v>817</v>
      </c>
      <c r="S140" s="71" t="s">
        <v>818</v>
      </c>
    </row>
    <row r="141" spans="1:19" s="74" customFormat="1" ht="57" customHeight="1">
      <c r="A141" s="70">
        <v>163</v>
      </c>
      <c r="B141" s="71" t="s">
        <v>813</v>
      </c>
      <c r="C141" s="71" t="s">
        <v>20</v>
      </c>
      <c r="D141" s="71" t="s">
        <v>712</v>
      </c>
      <c r="E141" s="71" t="s">
        <v>819</v>
      </c>
      <c r="F141" s="71" t="s">
        <v>820</v>
      </c>
      <c r="G141" s="71" t="s">
        <v>368</v>
      </c>
      <c r="H141" s="71" t="s">
        <v>426</v>
      </c>
      <c r="I141" s="72">
        <f t="shared" si="5"/>
        <v>150</v>
      </c>
      <c r="J141" s="72">
        <v>150</v>
      </c>
      <c r="K141" s="72">
        <v>0</v>
      </c>
      <c r="L141" s="71" t="s">
        <v>495</v>
      </c>
      <c r="M141" s="71">
        <v>2172</v>
      </c>
      <c r="N141" s="71">
        <v>7600</v>
      </c>
      <c r="O141" s="71">
        <v>1100</v>
      </c>
      <c r="P141" s="71">
        <v>4580</v>
      </c>
      <c r="Q141" s="71" t="s">
        <v>816</v>
      </c>
      <c r="R141" s="71" t="s">
        <v>817</v>
      </c>
      <c r="S141" s="71" t="s">
        <v>818</v>
      </c>
    </row>
    <row r="142" spans="1:19" s="74" customFormat="1" ht="57" customHeight="1">
      <c r="A142" s="70">
        <v>165</v>
      </c>
      <c r="B142" s="71" t="s">
        <v>813</v>
      </c>
      <c r="C142" s="71" t="s">
        <v>821</v>
      </c>
      <c r="D142" s="71" t="s">
        <v>822</v>
      </c>
      <c r="E142" s="71" t="s">
        <v>823</v>
      </c>
      <c r="F142" s="71" t="s">
        <v>824</v>
      </c>
      <c r="G142" s="71" t="s">
        <v>164</v>
      </c>
      <c r="H142" s="71" t="s">
        <v>427</v>
      </c>
      <c r="I142" s="72">
        <f t="shared" si="5"/>
        <v>300</v>
      </c>
      <c r="J142" s="72">
        <v>300</v>
      </c>
      <c r="K142" s="72">
        <v>0</v>
      </c>
      <c r="L142" s="71" t="s">
        <v>495</v>
      </c>
      <c r="M142" s="71">
        <v>374</v>
      </c>
      <c r="N142" s="71">
        <v>1374</v>
      </c>
      <c r="O142" s="71">
        <v>161</v>
      </c>
      <c r="P142" s="71">
        <v>590</v>
      </c>
      <c r="Q142" s="71" t="s">
        <v>825</v>
      </c>
      <c r="R142" s="71" t="s">
        <v>826</v>
      </c>
      <c r="S142" s="71" t="s">
        <v>827</v>
      </c>
    </row>
    <row r="143" spans="1:19" s="74" customFormat="1" ht="57" customHeight="1">
      <c r="A143" s="70">
        <v>166</v>
      </c>
      <c r="B143" s="71" t="s">
        <v>722</v>
      </c>
      <c r="C143" s="71" t="s">
        <v>828</v>
      </c>
      <c r="D143" s="71" t="s">
        <v>829</v>
      </c>
      <c r="E143" s="71" t="s">
        <v>830</v>
      </c>
      <c r="F143" s="71" t="s">
        <v>831</v>
      </c>
      <c r="G143" s="71" t="s">
        <v>832</v>
      </c>
      <c r="H143" s="71" t="s">
        <v>833</v>
      </c>
      <c r="I143" s="72">
        <f t="shared" si="5"/>
        <v>200</v>
      </c>
      <c r="J143" s="72">
        <v>200</v>
      </c>
      <c r="K143" s="72">
        <v>0</v>
      </c>
      <c r="L143" s="71" t="s">
        <v>495</v>
      </c>
      <c r="M143" s="71">
        <v>1135</v>
      </c>
      <c r="N143" s="71">
        <v>4637</v>
      </c>
      <c r="O143" s="71">
        <v>182</v>
      </c>
      <c r="P143" s="71">
        <v>686</v>
      </c>
      <c r="Q143" s="71" t="s">
        <v>834</v>
      </c>
      <c r="R143" s="71" t="s">
        <v>833</v>
      </c>
      <c r="S143" s="71" t="s">
        <v>818</v>
      </c>
    </row>
    <row r="144" spans="1:19" s="74" customFormat="1" ht="57" customHeight="1">
      <c r="A144" s="70">
        <v>192</v>
      </c>
      <c r="B144" s="71" t="s">
        <v>39</v>
      </c>
      <c r="C144" s="71" t="s">
        <v>43</v>
      </c>
      <c r="D144" s="71" t="s">
        <v>45</v>
      </c>
      <c r="E144" s="71" t="s">
        <v>835</v>
      </c>
      <c r="F144" s="71" t="s">
        <v>836</v>
      </c>
      <c r="G144" s="71" t="s">
        <v>368</v>
      </c>
      <c r="H144" s="71" t="s">
        <v>837</v>
      </c>
      <c r="I144" s="72">
        <f t="shared" si="5"/>
        <v>20</v>
      </c>
      <c r="J144" s="72">
        <v>20</v>
      </c>
      <c r="K144" s="72">
        <v>0</v>
      </c>
      <c r="L144" s="71" t="s">
        <v>495</v>
      </c>
      <c r="M144" s="71">
        <v>400</v>
      </c>
      <c r="N144" s="71">
        <v>400</v>
      </c>
      <c r="O144" s="71">
        <v>400</v>
      </c>
      <c r="P144" s="71">
        <v>400</v>
      </c>
      <c r="Q144" s="71" t="s">
        <v>838</v>
      </c>
      <c r="R144" s="71" t="s">
        <v>837</v>
      </c>
      <c r="S144" s="71" t="s">
        <v>818</v>
      </c>
    </row>
    <row r="145" spans="1:19" s="74" customFormat="1" ht="27.95" customHeight="1">
      <c r="A145" s="70">
        <v>193</v>
      </c>
      <c r="B145" s="71" t="s">
        <v>39</v>
      </c>
      <c r="C145" s="71" t="s">
        <v>40</v>
      </c>
      <c r="D145" s="71" t="s">
        <v>41</v>
      </c>
      <c r="E145" s="71" t="s">
        <v>310</v>
      </c>
      <c r="F145" s="71" t="s">
        <v>311</v>
      </c>
      <c r="G145" s="71" t="s">
        <v>302</v>
      </c>
      <c r="H145" s="71" t="s">
        <v>302</v>
      </c>
      <c r="I145" s="72">
        <f t="shared" si="5"/>
        <v>10</v>
      </c>
      <c r="J145" s="72">
        <v>10</v>
      </c>
      <c r="K145" s="72"/>
      <c r="L145" s="71" t="s">
        <v>130</v>
      </c>
      <c r="M145" s="71">
        <v>250</v>
      </c>
      <c r="N145" s="71">
        <v>250</v>
      </c>
      <c r="O145" s="71">
        <v>250</v>
      </c>
      <c r="P145" s="71">
        <v>250</v>
      </c>
      <c r="Q145" s="71" t="s">
        <v>312</v>
      </c>
      <c r="R145" s="71" t="s">
        <v>313</v>
      </c>
      <c r="S145" s="71" t="s">
        <v>313</v>
      </c>
    </row>
    <row r="146" spans="1:19" s="74" customFormat="1" ht="27.95" customHeight="1">
      <c r="A146" s="70">
        <v>194</v>
      </c>
      <c r="B146" s="71" t="s">
        <v>39</v>
      </c>
      <c r="C146" s="71" t="s">
        <v>43</v>
      </c>
      <c r="D146" s="71" t="s">
        <v>45</v>
      </c>
      <c r="E146" s="71" t="s">
        <v>314</v>
      </c>
      <c r="F146" s="71" t="s">
        <v>315</v>
      </c>
      <c r="G146" s="71" t="s">
        <v>302</v>
      </c>
      <c r="H146" s="71" t="s">
        <v>302</v>
      </c>
      <c r="I146" s="72">
        <f t="shared" si="5"/>
        <v>20</v>
      </c>
      <c r="J146" s="72">
        <v>20</v>
      </c>
      <c r="K146" s="72">
        <v>0</v>
      </c>
      <c r="L146" s="71" t="s">
        <v>130</v>
      </c>
      <c r="M146" s="71">
        <v>200</v>
      </c>
      <c r="N146" s="71">
        <v>700</v>
      </c>
      <c r="O146" s="71">
        <v>200</v>
      </c>
      <c r="P146" s="71">
        <v>200</v>
      </c>
      <c r="Q146" s="71" t="s">
        <v>316</v>
      </c>
      <c r="R146" s="71" t="s">
        <v>313</v>
      </c>
      <c r="S146" s="71" t="s">
        <v>313</v>
      </c>
    </row>
    <row r="147" spans="1:19" s="74" customFormat="1" ht="36" customHeight="1">
      <c r="A147" s="70">
        <v>240</v>
      </c>
      <c r="B147" s="71" t="s">
        <v>55</v>
      </c>
      <c r="C147" s="71" t="s">
        <v>56</v>
      </c>
      <c r="D147" s="71" t="s">
        <v>57</v>
      </c>
      <c r="E147" s="71" t="s">
        <v>839</v>
      </c>
      <c r="F147" s="71" t="s">
        <v>840</v>
      </c>
      <c r="G147" s="71" t="s">
        <v>302</v>
      </c>
      <c r="H147" s="71" t="s">
        <v>302</v>
      </c>
      <c r="I147" s="72">
        <f t="shared" si="5"/>
        <v>800</v>
      </c>
      <c r="J147" s="72">
        <v>800</v>
      </c>
      <c r="K147" s="72"/>
      <c r="L147" s="71" t="s">
        <v>130</v>
      </c>
      <c r="M147" s="71">
        <v>3000</v>
      </c>
      <c r="N147" s="71">
        <v>740</v>
      </c>
      <c r="O147" s="71">
        <v>3000</v>
      </c>
      <c r="P147" s="71">
        <v>6800</v>
      </c>
      <c r="Q147" s="71" t="s">
        <v>354</v>
      </c>
      <c r="R147" s="71" t="s">
        <v>355</v>
      </c>
      <c r="S147" s="71" t="s">
        <v>355</v>
      </c>
    </row>
    <row r="148" spans="1:19" s="73" customFormat="1" ht="36" customHeight="1">
      <c r="A148" s="70">
        <v>241</v>
      </c>
      <c r="B148" s="71" t="s">
        <v>55</v>
      </c>
      <c r="C148" s="71" t="s">
        <v>56</v>
      </c>
      <c r="D148" s="71" t="s">
        <v>60</v>
      </c>
      <c r="E148" s="71" t="s">
        <v>413</v>
      </c>
      <c r="F148" s="71" t="s">
        <v>414</v>
      </c>
      <c r="G148" s="71" t="s">
        <v>196</v>
      </c>
      <c r="H148" s="71" t="s">
        <v>196</v>
      </c>
      <c r="I148" s="72">
        <f t="shared" ref="I148:I182" si="6">J148+K148</f>
        <v>100</v>
      </c>
      <c r="J148" s="72">
        <v>100</v>
      </c>
      <c r="K148" s="72">
        <v>0</v>
      </c>
      <c r="L148" s="71" t="s">
        <v>841</v>
      </c>
      <c r="M148" s="71">
        <v>50000</v>
      </c>
      <c r="N148" s="71">
        <v>200000</v>
      </c>
      <c r="O148" s="71">
        <v>4827</v>
      </c>
      <c r="P148" s="71">
        <v>15000</v>
      </c>
      <c r="Q148" s="71" t="s">
        <v>415</v>
      </c>
      <c r="R148" s="71" t="s">
        <v>416</v>
      </c>
      <c r="S148" s="71" t="s">
        <v>416</v>
      </c>
    </row>
    <row r="149" spans="1:19" s="73" customFormat="1" ht="36" customHeight="1">
      <c r="A149" s="70">
        <v>362</v>
      </c>
      <c r="B149" s="71" t="s">
        <v>77</v>
      </c>
      <c r="C149" s="71" t="s">
        <v>77</v>
      </c>
      <c r="D149" s="71" t="s">
        <v>422</v>
      </c>
      <c r="E149" s="71" t="s">
        <v>423</v>
      </c>
      <c r="F149" s="71" t="s">
        <v>424</v>
      </c>
      <c r="G149" s="71" t="s">
        <v>302</v>
      </c>
      <c r="H149" s="71" t="s">
        <v>302</v>
      </c>
      <c r="I149" s="72">
        <f t="shared" si="6"/>
        <v>700</v>
      </c>
      <c r="J149" s="72">
        <v>700</v>
      </c>
      <c r="K149" s="72"/>
      <c r="L149" s="71" t="s">
        <v>495</v>
      </c>
      <c r="M149" s="71">
        <v>1992</v>
      </c>
      <c r="N149" s="71">
        <v>7415</v>
      </c>
      <c r="O149" s="71">
        <v>1992</v>
      </c>
      <c r="P149" s="71">
        <v>7415</v>
      </c>
      <c r="Q149" s="71" t="s">
        <v>425</v>
      </c>
      <c r="R149" s="71" t="s">
        <v>355</v>
      </c>
      <c r="S149" s="71" t="s">
        <v>355</v>
      </c>
    </row>
    <row r="150" spans="1:19" s="74" customFormat="1" ht="27.95" customHeight="1">
      <c r="A150" s="70">
        <v>363</v>
      </c>
      <c r="B150" s="71" t="s">
        <v>80</v>
      </c>
      <c r="C150" s="71" t="s">
        <v>83</v>
      </c>
      <c r="D150" s="71" t="s">
        <v>84</v>
      </c>
      <c r="E150" s="71" t="s">
        <v>428</v>
      </c>
      <c r="F150" s="71" t="s">
        <v>429</v>
      </c>
      <c r="G150" s="71" t="s">
        <v>302</v>
      </c>
      <c r="H150" s="71" t="s">
        <v>302</v>
      </c>
      <c r="I150" s="72">
        <f t="shared" si="6"/>
        <v>90</v>
      </c>
      <c r="J150" s="72">
        <v>90</v>
      </c>
      <c r="K150" s="72">
        <v>0</v>
      </c>
      <c r="L150" s="71" t="s">
        <v>130</v>
      </c>
      <c r="M150" s="71">
        <v>298</v>
      </c>
      <c r="N150" s="71">
        <v>1100</v>
      </c>
      <c r="O150" s="71">
        <v>298</v>
      </c>
      <c r="P150" s="71">
        <v>300</v>
      </c>
      <c r="Q150" s="71" t="s">
        <v>430</v>
      </c>
      <c r="R150" s="71" t="s">
        <v>313</v>
      </c>
      <c r="S150" s="71" t="s">
        <v>313</v>
      </c>
    </row>
    <row r="151" spans="1:19" s="74" customFormat="1" ht="27.95" customHeight="1">
      <c r="A151" s="70">
        <v>365</v>
      </c>
      <c r="B151" s="71" t="s">
        <v>110</v>
      </c>
      <c r="C151" s="71" t="s">
        <v>110</v>
      </c>
      <c r="D151" s="71" t="s">
        <v>110</v>
      </c>
      <c r="E151" s="71" t="s">
        <v>431</v>
      </c>
      <c r="F151" s="71" t="s">
        <v>432</v>
      </c>
      <c r="G151" s="71" t="s">
        <v>302</v>
      </c>
      <c r="H151" s="71" t="s">
        <v>302</v>
      </c>
      <c r="I151" s="72">
        <f t="shared" si="6"/>
        <v>400</v>
      </c>
      <c r="J151" s="72">
        <v>400</v>
      </c>
      <c r="K151" s="72">
        <v>0</v>
      </c>
      <c r="L151" s="71" t="s">
        <v>130</v>
      </c>
      <c r="M151" s="71">
        <v>3000</v>
      </c>
      <c r="N151" s="71">
        <v>5200</v>
      </c>
      <c r="O151" s="71">
        <v>3000</v>
      </c>
      <c r="P151" s="71">
        <v>5200</v>
      </c>
      <c r="Q151" s="71" t="s">
        <v>433</v>
      </c>
      <c r="R151" s="71" t="s">
        <v>302</v>
      </c>
      <c r="S151" s="71" t="s">
        <v>131</v>
      </c>
    </row>
    <row r="152" spans="1:19" s="74" customFormat="1" ht="27.95" customHeight="1">
      <c r="A152" s="70">
        <v>366</v>
      </c>
      <c r="B152" s="71" t="s">
        <v>110</v>
      </c>
      <c r="C152" s="71" t="s">
        <v>110</v>
      </c>
      <c r="D152" s="71" t="s">
        <v>110</v>
      </c>
      <c r="E152" s="71" t="s">
        <v>431</v>
      </c>
      <c r="F152" s="71" t="s">
        <v>842</v>
      </c>
      <c r="G152" s="71" t="s">
        <v>302</v>
      </c>
      <c r="H152" s="71" t="s">
        <v>302</v>
      </c>
      <c r="I152" s="72">
        <f t="shared" si="6"/>
        <v>1000</v>
      </c>
      <c r="J152" s="72">
        <v>1000</v>
      </c>
      <c r="K152" s="72">
        <v>0</v>
      </c>
      <c r="L152" s="71" t="s">
        <v>130</v>
      </c>
      <c r="M152" s="71">
        <v>3000</v>
      </c>
      <c r="N152" s="71">
        <v>5200</v>
      </c>
      <c r="O152" s="71">
        <v>3000</v>
      </c>
      <c r="P152" s="71">
        <v>5200</v>
      </c>
      <c r="Q152" s="71" t="s">
        <v>433</v>
      </c>
      <c r="R152" s="71" t="s">
        <v>302</v>
      </c>
      <c r="S152" s="71" t="s">
        <v>843</v>
      </c>
    </row>
    <row r="153" spans="1:19" s="74" customFormat="1" ht="36" customHeight="1">
      <c r="A153" s="70">
        <v>1</v>
      </c>
      <c r="B153" s="71" t="s">
        <v>55</v>
      </c>
      <c r="C153" s="76" t="s">
        <v>56</v>
      </c>
      <c r="D153" s="76" t="s">
        <v>60</v>
      </c>
      <c r="E153" s="76" t="s">
        <v>356</v>
      </c>
      <c r="F153" s="76" t="s">
        <v>357</v>
      </c>
      <c r="G153" s="76" t="s">
        <v>196</v>
      </c>
      <c r="H153" s="76" t="s">
        <v>358</v>
      </c>
      <c r="I153" s="72">
        <f t="shared" si="6"/>
        <v>400</v>
      </c>
      <c r="J153" s="77">
        <v>200</v>
      </c>
      <c r="K153" s="78">
        <v>200</v>
      </c>
      <c r="L153" s="76" t="s">
        <v>130</v>
      </c>
      <c r="M153" s="76">
        <v>5000</v>
      </c>
      <c r="N153" s="76">
        <v>18000</v>
      </c>
      <c r="O153" s="76">
        <v>20</v>
      </c>
      <c r="P153" s="76">
        <v>98</v>
      </c>
      <c r="Q153" s="76" t="s">
        <v>447</v>
      </c>
      <c r="R153" s="76" t="s">
        <v>656</v>
      </c>
      <c r="S153" s="76" t="s">
        <v>657</v>
      </c>
    </row>
    <row r="154" spans="1:19" s="74" customFormat="1" ht="36" customHeight="1">
      <c r="A154" s="70">
        <v>2</v>
      </c>
      <c r="B154" s="71" t="s">
        <v>55</v>
      </c>
      <c r="C154" s="76" t="s">
        <v>56</v>
      </c>
      <c r="D154" s="76" t="s">
        <v>60</v>
      </c>
      <c r="E154" s="76" t="s">
        <v>359</v>
      </c>
      <c r="F154" s="76" t="s">
        <v>360</v>
      </c>
      <c r="G154" s="76" t="s">
        <v>196</v>
      </c>
      <c r="H154" s="76" t="s">
        <v>358</v>
      </c>
      <c r="I154" s="72">
        <f t="shared" si="6"/>
        <v>255</v>
      </c>
      <c r="J154" s="77">
        <v>155</v>
      </c>
      <c r="K154" s="78">
        <v>100</v>
      </c>
      <c r="L154" s="76" t="s">
        <v>130</v>
      </c>
      <c r="M154" s="76">
        <v>1000</v>
      </c>
      <c r="N154" s="76">
        <v>3000</v>
      </c>
      <c r="O154" s="76">
        <v>12</v>
      </c>
      <c r="P154" s="76">
        <v>60</v>
      </c>
      <c r="Q154" s="76" t="s">
        <v>448</v>
      </c>
      <c r="R154" s="76" t="s">
        <v>656</v>
      </c>
      <c r="S154" s="76" t="s">
        <v>657</v>
      </c>
    </row>
    <row r="155" spans="1:19" s="74" customFormat="1" ht="36" customHeight="1">
      <c r="A155" s="70">
        <v>3</v>
      </c>
      <c r="B155" s="71" t="s">
        <v>55</v>
      </c>
      <c r="C155" s="76" t="s">
        <v>56</v>
      </c>
      <c r="D155" s="76" t="s">
        <v>60</v>
      </c>
      <c r="E155" s="76" t="s">
        <v>361</v>
      </c>
      <c r="F155" s="76" t="s">
        <v>449</v>
      </c>
      <c r="G155" s="76" t="s">
        <v>196</v>
      </c>
      <c r="H155" s="76" t="s">
        <v>358</v>
      </c>
      <c r="I155" s="72">
        <f t="shared" si="6"/>
        <v>314</v>
      </c>
      <c r="J155" s="77">
        <v>114</v>
      </c>
      <c r="K155" s="78">
        <v>200</v>
      </c>
      <c r="L155" s="76" t="s">
        <v>130</v>
      </c>
      <c r="M155" s="76">
        <v>314</v>
      </c>
      <c r="N155" s="76">
        <v>950</v>
      </c>
      <c r="O155" s="76">
        <v>5</v>
      </c>
      <c r="P155" s="76">
        <v>12</v>
      </c>
      <c r="Q155" s="76" t="s">
        <v>450</v>
      </c>
      <c r="R155" s="76" t="s">
        <v>656</v>
      </c>
      <c r="S155" s="76" t="s">
        <v>657</v>
      </c>
    </row>
    <row r="156" spans="1:19" s="74" customFormat="1" ht="36" customHeight="1">
      <c r="A156" s="70">
        <v>4</v>
      </c>
      <c r="B156" s="71" t="s">
        <v>55</v>
      </c>
      <c r="C156" s="76" t="s">
        <v>56</v>
      </c>
      <c r="D156" s="76" t="s">
        <v>60</v>
      </c>
      <c r="E156" s="76" t="s">
        <v>362</v>
      </c>
      <c r="F156" s="76" t="s">
        <v>363</v>
      </c>
      <c r="G156" s="76" t="s">
        <v>133</v>
      </c>
      <c r="H156" s="76" t="s">
        <v>261</v>
      </c>
      <c r="I156" s="72">
        <f t="shared" si="6"/>
        <v>20</v>
      </c>
      <c r="J156" s="77">
        <v>20</v>
      </c>
      <c r="K156" s="77"/>
      <c r="L156" s="76" t="s">
        <v>130</v>
      </c>
      <c r="M156" s="76">
        <v>200</v>
      </c>
      <c r="N156" s="76">
        <v>600</v>
      </c>
      <c r="O156" s="76">
        <v>20</v>
      </c>
      <c r="P156" s="76">
        <v>60</v>
      </c>
      <c r="Q156" s="76" t="s">
        <v>451</v>
      </c>
      <c r="R156" s="76" t="s">
        <v>656</v>
      </c>
      <c r="S156" s="76" t="s">
        <v>657</v>
      </c>
    </row>
    <row r="157" spans="1:19" s="74" customFormat="1" ht="36" customHeight="1">
      <c r="A157" s="70">
        <v>5</v>
      </c>
      <c r="B157" s="71" t="s">
        <v>55</v>
      </c>
      <c r="C157" s="76" t="s">
        <v>56</v>
      </c>
      <c r="D157" s="76" t="s">
        <v>60</v>
      </c>
      <c r="E157" s="76" t="s">
        <v>452</v>
      </c>
      <c r="F157" s="76" t="s">
        <v>453</v>
      </c>
      <c r="G157" s="76" t="s">
        <v>133</v>
      </c>
      <c r="H157" s="76" t="s">
        <v>134</v>
      </c>
      <c r="I157" s="72">
        <f t="shared" si="6"/>
        <v>50</v>
      </c>
      <c r="J157" s="77">
        <v>50</v>
      </c>
      <c r="K157" s="76"/>
      <c r="L157" s="76" t="s">
        <v>130</v>
      </c>
      <c r="M157" s="79">
        <v>230</v>
      </c>
      <c r="N157" s="79">
        <v>1050</v>
      </c>
      <c r="O157" s="79">
        <v>10</v>
      </c>
      <c r="P157" s="79">
        <v>36</v>
      </c>
      <c r="Q157" s="76" t="s">
        <v>454</v>
      </c>
      <c r="R157" s="76" t="s">
        <v>656</v>
      </c>
      <c r="S157" s="76" t="s">
        <v>657</v>
      </c>
    </row>
    <row r="158" spans="1:19" s="74" customFormat="1" ht="36" customHeight="1">
      <c r="A158" s="70">
        <v>6</v>
      </c>
      <c r="B158" s="71" t="s">
        <v>55</v>
      </c>
      <c r="C158" s="76" t="s">
        <v>56</v>
      </c>
      <c r="D158" s="76" t="s">
        <v>60</v>
      </c>
      <c r="E158" s="76" t="s">
        <v>364</v>
      </c>
      <c r="F158" s="76" t="s">
        <v>365</v>
      </c>
      <c r="G158" s="76" t="s">
        <v>234</v>
      </c>
      <c r="H158" s="76" t="s">
        <v>278</v>
      </c>
      <c r="I158" s="72">
        <f t="shared" si="6"/>
        <v>45</v>
      </c>
      <c r="J158" s="77">
        <v>45</v>
      </c>
      <c r="K158" s="77"/>
      <c r="L158" s="76" t="s">
        <v>130</v>
      </c>
      <c r="M158" s="70">
        <v>160</v>
      </c>
      <c r="N158" s="70">
        <v>480</v>
      </c>
      <c r="O158" s="76">
        <v>5</v>
      </c>
      <c r="P158" s="76">
        <v>20</v>
      </c>
      <c r="Q158" s="76" t="s">
        <v>455</v>
      </c>
      <c r="R158" s="76" t="s">
        <v>656</v>
      </c>
      <c r="S158" s="76" t="s">
        <v>657</v>
      </c>
    </row>
    <row r="159" spans="1:19" s="74" customFormat="1" ht="36" customHeight="1">
      <c r="A159" s="70">
        <v>7</v>
      </c>
      <c r="B159" s="71" t="s">
        <v>55</v>
      </c>
      <c r="C159" s="76" t="s">
        <v>56</v>
      </c>
      <c r="D159" s="76" t="s">
        <v>60</v>
      </c>
      <c r="E159" s="76" t="s">
        <v>456</v>
      </c>
      <c r="F159" s="76" t="s">
        <v>457</v>
      </c>
      <c r="G159" s="76" t="s">
        <v>234</v>
      </c>
      <c r="H159" s="76" t="s">
        <v>234</v>
      </c>
      <c r="I159" s="72">
        <f t="shared" si="6"/>
        <v>30</v>
      </c>
      <c r="J159" s="77">
        <v>30</v>
      </c>
      <c r="K159" s="76">
        <v>0</v>
      </c>
      <c r="L159" s="76" t="s">
        <v>130</v>
      </c>
      <c r="M159" s="76">
        <v>3460</v>
      </c>
      <c r="N159" s="76">
        <v>8000</v>
      </c>
      <c r="O159" s="76">
        <v>540</v>
      </c>
      <c r="P159" s="76">
        <v>2600</v>
      </c>
      <c r="Q159" s="76" t="s">
        <v>458</v>
      </c>
      <c r="R159" s="76" t="s">
        <v>656</v>
      </c>
      <c r="S159" s="76" t="s">
        <v>657</v>
      </c>
    </row>
    <row r="160" spans="1:19" s="74" customFormat="1" ht="36" customHeight="1">
      <c r="A160" s="70">
        <v>8</v>
      </c>
      <c r="B160" s="71" t="s">
        <v>55</v>
      </c>
      <c r="C160" s="76" t="s">
        <v>56</v>
      </c>
      <c r="D160" s="76" t="s">
        <v>60</v>
      </c>
      <c r="E160" s="76" t="s">
        <v>459</v>
      </c>
      <c r="F160" s="76" t="s">
        <v>460</v>
      </c>
      <c r="G160" s="76" t="s">
        <v>143</v>
      </c>
      <c r="H160" s="76" t="s">
        <v>189</v>
      </c>
      <c r="I160" s="72">
        <f t="shared" si="6"/>
        <v>25</v>
      </c>
      <c r="J160" s="77">
        <v>25</v>
      </c>
      <c r="K160" s="76">
        <f>SUM(K162:K165)</f>
        <v>0</v>
      </c>
      <c r="L160" s="76" t="s">
        <v>130</v>
      </c>
      <c r="M160" s="70">
        <v>300</v>
      </c>
      <c r="N160" s="70">
        <v>780</v>
      </c>
      <c r="O160" s="76">
        <v>12</v>
      </c>
      <c r="P160" s="76">
        <v>36</v>
      </c>
      <c r="Q160" s="76" t="s">
        <v>461</v>
      </c>
      <c r="R160" s="76" t="s">
        <v>656</v>
      </c>
      <c r="S160" s="76" t="s">
        <v>657</v>
      </c>
    </row>
    <row r="161" spans="1:19" s="74" customFormat="1" ht="36" customHeight="1">
      <c r="A161" s="70">
        <v>9</v>
      </c>
      <c r="B161" s="71" t="s">
        <v>55</v>
      </c>
      <c r="C161" s="76" t="s">
        <v>56</v>
      </c>
      <c r="D161" s="76" t="s">
        <v>60</v>
      </c>
      <c r="E161" s="76" t="s">
        <v>366</v>
      </c>
      <c r="F161" s="76" t="s">
        <v>367</v>
      </c>
      <c r="G161" s="76" t="s">
        <v>143</v>
      </c>
      <c r="H161" s="76" t="s">
        <v>269</v>
      </c>
      <c r="I161" s="72">
        <f t="shared" si="6"/>
        <v>23</v>
      </c>
      <c r="J161" s="77">
        <v>23</v>
      </c>
      <c r="K161" s="77"/>
      <c r="L161" s="76" t="s">
        <v>130</v>
      </c>
      <c r="M161" s="70">
        <v>495</v>
      </c>
      <c r="N161" s="70">
        <v>1597</v>
      </c>
      <c r="O161" s="70">
        <v>44</v>
      </c>
      <c r="P161" s="70">
        <v>138</v>
      </c>
      <c r="Q161" s="76" t="s">
        <v>462</v>
      </c>
      <c r="R161" s="76" t="s">
        <v>656</v>
      </c>
      <c r="S161" s="76" t="s">
        <v>657</v>
      </c>
    </row>
    <row r="162" spans="1:19" s="74" customFormat="1" ht="36" customHeight="1">
      <c r="A162" s="70">
        <v>10</v>
      </c>
      <c r="B162" s="71" t="s">
        <v>55</v>
      </c>
      <c r="C162" s="76" t="s">
        <v>56</v>
      </c>
      <c r="D162" s="76" t="s">
        <v>60</v>
      </c>
      <c r="E162" s="76" t="s">
        <v>463</v>
      </c>
      <c r="F162" s="76" t="s">
        <v>464</v>
      </c>
      <c r="G162" s="76" t="s">
        <v>270</v>
      </c>
      <c r="H162" s="76" t="s">
        <v>465</v>
      </c>
      <c r="I162" s="72">
        <f t="shared" si="6"/>
        <v>25</v>
      </c>
      <c r="J162" s="77">
        <v>25</v>
      </c>
      <c r="K162" s="76">
        <v>0</v>
      </c>
      <c r="L162" s="76" t="s">
        <v>130</v>
      </c>
      <c r="M162" s="76">
        <v>70</v>
      </c>
      <c r="N162" s="76">
        <v>220</v>
      </c>
      <c r="O162" s="76">
        <v>3</v>
      </c>
      <c r="P162" s="76">
        <v>9</v>
      </c>
      <c r="Q162" s="76" t="s">
        <v>466</v>
      </c>
      <c r="R162" s="76" t="s">
        <v>656</v>
      </c>
      <c r="S162" s="76" t="s">
        <v>657</v>
      </c>
    </row>
    <row r="163" spans="1:19" s="74" customFormat="1" ht="36" customHeight="1">
      <c r="A163" s="70">
        <v>11</v>
      </c>
      <c r="B163" s="71" t="s">
        <v>55</v>
      </c>
      <c r="C163" s="76" t="s">
        <v>56</v>
      </c>
      <c r="D163" s="76" t="s">
        <v>60</v>
      </c>
      <c r="E163" s="76" t="s">
        <v>371</v>
      </c>
      <c r="F163" s="76" t="s">
        <v>372</v>
      </c>
      <c r="G163" s="76" t="s">
        <v>272</v>
      </c>
      <c r="H163" s="76" t="s">
        <v>373</v>
      </c>
      <c r="I163" s="72">
        <f t="shared" si="6"/>
        <v>47.65</v>
      </c>
      <c r="J163" s="77">
        <v>47.65</v>
      </c>
      <c r="K163" s="77"/>
      <c r="L163" s="76" t="s">
        <v>130</v>
      </c>
      <c r="M163" s="76">
        <v>45</v>
      </c>
      <c r="N163" s="76">
        <v>216</v>
      </c>
      <c r="O163" s="76">
        <v>2</v>
      </c>
      <c r="P163" s="76">
        <v>5</v>
      </c>
      <c r="Q163" s="76" t="s">
        <v>467</v>
      </c>
      <c r="R163" s="76" t="s">
        <v>656</v>
      </c>
      <c r="S163" s="76" t="s">
        <v>657</v>
      </c>
    </row>
    <row r="164" spans="1:19" s="74" customFormat="1" ht="36" customHeight="1">
      <c r="A164" s="70">
        <v>12</v>
      </c>
      <c r="B164" s="71" t="s">
        <v>55</v>
      </c>
      <c r="C164" s="76" t="s">
        <v>56</v>
      </c>
      <c r="D164" s="76" t="s">
        <v>60</v>
      </c>
      <c r="E164" s="76" t="s">
        <v>377</v>
      </c>
      <c r="F164" s="76" t="s">
        <v>378</v>
      </c>
      <c r="G164" s="76" t="s">
        <v>136</v>
      </c>
      <c r="H164" s="76" t="s">
        <v>172</v>
      </c>
      <c r="I164" s="72">
        <f t="shared" si="6"/>
        <v>38.770000000000003</v>
      </c>
      <c r="J164" s="77">
        <v>38.770000000000003</v>
      </c>
      <c r="K164" s="77"/>
      <c r="L164" s="76" t="s">
        <v>130</v>
      </c>
      <c r="M164" s="76">
        <v>70</v>
      </c>
      <c r="N164" s="76">
        <v>278</v>
      </c>
      <c r="O164" s="76">
        <v>3</v>
      </c>
      <c r="P164" s="76">
        <v>13</v>
      </c>
      <c r="Q164" s="76" t="s">
        <v>468</v>
      </c>
      <c r="R164" s="76" t="s">
        <v>656</v>
      </c>
      <c r="S164" s="76" t="s">
        <v>657</v>
      </c>
    </row>
    <row r="165" spans="1:19" s="74" customFormat="1" ht="36" customHeight="1">
      <c r="A165" s="70">
        <v>13</v>
      </c>
      <c r="B165" s="71" t="s">
        <v>55</v>
      </c>
      <c r="C165" s="76" t="s">
        <v>56</v>
      </c>
      <c r="D165" s="76" t="s">
        <v>60</v>
      </c>
      <c r="E165" s="76" t="s">
        <v>381</v>
      </c>
      <c r="F165" s="76" t="s">
        <v>382</v>
      </c>
      <c r="G165" s="76" t="s">
        <v>155</v>
      </c>
      <c r="H165" s="76" t="s">
        <v>246</v>
      </c>
      <c r="I165" s="72">
        <f t="shared" si="6"/>
        <v>27.54</v>
      </c>
      <c r="J165" s="77">
        <v>27.54</v>
      </c>
      <c r="K165" s="77"/>
      <c r="L165" s="76" t="s">
        <v>130</v>
      </c>
      <c r="M165" s="76">
        <v>30</v>
      </c>
      <c r="N165" s="76">
        <v>112</v>
      </c>
      <c r="O165" s="76">
        <v>2</v>
      </c>
      <c r="P165" s="76">
        <v>7</v>
      </c>
      <c r="Q165" s="76" t="s">
        <v>469</v>
      </c>
      <c r="R165" s="76" t="s">
        <v>656</v>
      </c>
      <c r="S165" s="76" t="s">
        <v>657</v>
      </c>
    </row>
    <row r="166" spans="1:19" s="74" customFormat="1" ht="36" customHeight="1">
      <c r="A166" s="70">
        <v>14</v>
      </c>
      <c r="B166" s="71" t="s">
        <v>55</v>
      </c>
      <c r="C166" s="76" t="s">
        <v>56</v>
      </c>
      <c r="D166" s="76" t="s">
        <v>60</v>
      </c>
      <c r="E166" s="76" t="s">
        <v>385</v>
      </c>
      <c r="F166" s="76" t="s">
        <v>470</v>
      </c>
      <c r="G166" s="76" t="s">
        <v>178</v>
      </c>
      <c r="H166" s="76" t="s">
        <v>179</v>
      </c>
      <c r="I166" s="72">
        <f t="shared" si="6"/>
        <v>34.86</v>
      </c>
      <c r="J166" s="77">
        <v>34.86</v>
      </c>
      <c r="K166" s="76"/>
      <c r="L166" s="76" t="s">
        <v>130</v>
      </c>
      <c r="M166" s="76">
        <v>103</v>
      </c>
      <c r="N166" s="76">
        <v>435</v>
      </c>
      <c r="O166" s="76">
        <v>7</v>
      </c>
      <c r="P166" s="76">
        <v>27</v>
      </c>
      <c r="Q166" s="76" t="s">
        <v>471</v>
      </c>
      <c r="R166" s="76" t="s">
        <v>656</v>
      </c>
      <c r="S166" s="76" t="s">
        <v>657</v>
      </c>
    </row>
    <row r="167" spans="1:19" s="74" customFormat="1" ht="36" customHeight="1">
      <c r="A167" s="70">
        <v>15</v>
      </c>
      <c r="B167" s="71" t="s">
        <v>55</v>
      </c>
      <c r="C167" s="76" t="s">
        <v>56</v>
      </c>
      <c r="D167" s="76" t="s">
        <v>60</v>
      </c>
      <c r="E167" s="76" t="s">
        <v>386</v>
      </c>
      <c r="F167" s="76" t="s">
        <v>472</v>
      </c>
      <c r="G167" s="76" t="s">
        <v>178</v>
      </c>
      <c r="H167" s="76" t="s">
        <v>263</v>
      </c>
      <c r="I167" s="72">
        <f t="shared" si="6"/>
        <v>25.66</v>
      </c>
      <c r="J167" s="77">
        <v>25.66</v>
      </c>
      <c r="K167" s="76">
        <v>0</v>
      </c>
      <c r="L167" s="76" t="s">
        <v>130</v>
      </c>
      <c r="M167" s="76">
        <v>186</v>
      </c>
      <c r="N167" s="76">
        <v>675</v>
      </c>
      <c r="O167" s="76">
        <v>6</v>
      </c>
      <c r="P167" s="76">
        <v>13</v>
      </c>
      <c r="Q167" s="76" t="s">
        <v>473</v>
      </c>
      <c r="R167" s="76" t="s">
        <v>656</v>
      </c>
      <c r="S167" s="76" t="s">
        <v>657</v>
      </c>
    </row>
    <row r="168" spans="1:19" s="74" customFormat="1" ht="36" customHeight="1">
      <c r="A168" s="70">
        <v>16</v>
      </c>
      <c r="B168" s="71" t="s">
        <v>55</v>
      </c>
      <c r="C168" s="76" t="s">
        <v>56</v>
      </c>
      <c r="D168" s="76" t="s">
        <v>60</v>
      </c>
      <c r="E168" s="76" t="s">
        <v>400</v>
      </c>
      <c r="F168" s="76" t="s">
        <v>474</v>
      </c>
      <c r="G168" s="76" t="s">
        <v>399</v>
      </c>
      <c r="H168" s="76" t="s">
        <v>401</v>
      </c>
      <c r="I168" s="72">
        <f t="shared" si="6"/>
        <v>55</v>
      </c>
      <c r="J168" s="77">
        <v>55</v>
      </c>
      <c r="K168" s="77"/>
      <c r="L168" s="76" t="s">
        <v>130</v>
      </c>
      <c r="M168" s="76">
        <v>208</v>
      </c>
      <c r="N168" s="76">
        <v>652</v>
      </c>
      <c r="O168" s="76">
        <v>2</v>
      </c>
      <c r="P168" s="76">
        <v>7</v>
      </c>
      <c r="Q168" s="76" t="s">
        <v>475</v>
      </c>
      <c r="R168" s="76" t="s">
        <v>656</v>
      </c>
      <c r="S168" s="76" t="s">
        <v>657</v>
      </c>
    </row>
    <row r="169" spans="1:19" s="74" customFormat="1" ht="36" customHeight="1">
      <c r="A169" s="70">
        <v>17</v>
      </c>
      <c r="B169" s="71" t="s">
        <v>55</v>
      </c>
      <c r="C169" s="71" t="s">
        <v>56</v>
      </c>
      <c r="D169" s="71" t="s">
        <v>60</v>
      </c>
      <c r="E169" s="71" t="s">
        <v>396</v>
      </c>
      <c r="F169" s="71" t="s">
        <v>397</v>
      </c>
      <c r="G169" s="71" t="s">
        <v>185</v>
      </c>
      <c r="H169" s="71" t="s">
        <v>398</v>
      </c>
      <c r="I169" s="72">
        <f t="shared" si="6"/>
        <v>68.930000000000007</v>
      </c>
      <c r="J169" s="72">
        <v>68.930000000000007</v>
      </c>
      <c r="K169" s="72"/>
      <c r="L169" s="71" t="s">
        <v>130</v>
      </c>
      <c r="M169" s="71">
        <v>120</v>
      </c>
      <c r="N169" s="71">
        <v>219</v>
      </c>
      <c r="O169" s="71">
        <v>8</v>
      </c>
      <c r="P169" s="71">
        <v>25</v>
      </c>
      <c r="Q169" s="71" t="s">
        <v>476</v>
      </c>
      <c r="R169" s="76" t="s">
        <v>656</v>
      </c>
      <c r="S169" s="76" t="s">
        <v>657</v>
      </c>
    </row>
    <row r="170" spans="1:19" s="74" customFormat="1" ht="36" customHeight="1">
      <c r="A170" s="70">
        <v>18</v>
      </c>
      <c r="B170" s="71" t="s">
        <v>55</v>
      </c>
      <c r="C170" s="76" t="s">
        <v>56</v>
      </c>
      <c r="D170" s="76" t="s">
        <v>60</v>
      </c>
      <c r="E170" s="76" t="s">
        <v>477</v>
      </c>
      <c r="F170" s="76" t="s">
        <v>478</v>
      </c>
      <c r="G170" s="76" t="s">
        <v>196</v>
      </c>
      <c r="H170" s="76" t="s">
        <v>358</v>
      </c>
      <c r="I170" s="72">
        <f t="shared" si="6"/>
        <v>350</v>
      </c>
      <c r="J170" s="77">
        <v>150</v>
      </c>
      <c r="K170" s="78">
        <v>200</v>
      </c>
      <c r="L170" s="76" t="s">
        <v>130</v>
      </c>
      <c r="M170" s="76">
        <v>2200</v>
      </c>
      <c r="N170" s="76">
        <v>8600</v>
      </c>
      <c r="O170" s="76">
        <v>5</v>
      </c>
      <c r="P170" s="76">
        <v>13</v>
      </c>
      <c r="Q170" s="76" t="s">
        <v>479</v>
      </c>
      <c r="R170" s="76" t="s">
        <v>656</v>
      </c>
      <c r="S170" s="76" t="s">
        <v>657</v>
      </c>
    </row>
    <row r="171" spans="1:19" s="74" customFormat="1" ht="36" customHeight="1">
      <c r="A171" s="70">
        <v>19</v>
      </c>
      <c r="B171" s="71" t="s">
        <v>55</v>
      </c>
      <c r="C171" s="71" t="s">
        <v>56</v>
      </c>
      <c r="D171" s="71" t="s">
        <v>60</v>
      </c>
      <c r="E171" s="71" t="s">
        <v>374</v>
      </c>
      <c r="F171" s="71" t="s">
        <v>375</v>
      </c>
      <c r="G171" s="71" t="s">
        <v>170</v>
      </c>
      <c r="H171" s="71" t="s">
        <v>376</v>
      </c>
      <c r="I171" s="72">
        <f t="shared" si="6"/>
        <v>22.5</v>
      </c>
      <c r="J171" s="72">
        <v>22.5</v>
      </c>
      <c r="K171" s="72"/>
      <c r="L171" s="71" t="s">
        <v>130</v>
      </c>
      <c r="M171" s="71">
        <v>40</v>
      </c>
      <c r="N171" s="71">
        <v>168</v>
      </c>
      <c r="O171" s="71">
        <v>1</v>
      </c>
      <c r="P171" s="71">
        <v>2</v>
      </c>
      <c r="Q171" s="71" t="s">
        <v>480</v>
      </c>
      <c r="R171" s="76" t="s">
        <v>656</v>
      </c>
      <c r="S171" s="76" t="s">
        <v>657</v>
      </c>
    </row>
    <row r="172" spans="1:19" s="74" customFormat="1" ht="36" customHeight="1">
      <c r="A172" s="70">
        <v>20</v>
      </c>
      <c r="B172" s="71" t="s">
        <v>55</v>
      </c>
      <c r="C172" s="71" t="s">
        <v>56</v>
      </c>
      <c r="D172" s="71" t="s">
        <v>60</v>
      </c>
      <c r="E172" s="71" t="s">
        <v>383</v>
      </c>
      <c r="F172" s="71" t="s">
        <v>384</v>
      </c>
      <c r="G172" s="71" t="s">
        <v>140</v>
      </c>
      <c r="H172" s="71" t="s">
        <v>257</v>
      </c>
      <c r="I172" s="72">
        <f t="shared" si="6"/>
        <v>35.049999999999997</v>
      </c>
      <c r="J172" s="72">
        <v>35.049999999999997</v>
      </c>
      <c r="K172" s="72"/>
      <c r="L172" s="71" t="s">
        <v>130</v>
      </c>
      <c r="M172" s="71">
        <v>36</v>
      </c>
      <c r="N172" s="71">
        <v>206</v>
      </c>
      <c r="O172" s="71">
        <v>5</v>
      </c>
      <c r="P172" s="71">
        <v>21</v>
      </c>
      <c r="Q172" s="71" t="s">
        <v>481</v>
      </c>
      <c r="R172" s="76" t="s">
        <v>656</v>
      </c>
      <c r="S172" s="76" t="s">
        <v>657</v>
      </c>
    </row>
    <row r="173" spans="1:19" s="74" customFormat="1" ht="36" customHeight="1">
      <c r="A173" s="70">
        <v>21</v>
      </c>
      <c r="B173" s="71" t="s">
        <v>55</v>
      </c>
      <c r="C173" s="71" t="s">
        <v>56</v>
      </c>
      <c r="D173" s="71" t="s">
        <v>60</v>
      </c>
      <c r="E173" s="71" t="s">
        <v>388</v>
      </c>
      <c r="F173" s="71" t="s">
        <v>389</v>
      </c>
      <c r="G173" s="71" t="s">
        <v>276</v>
      </c>
      <c r="H173" s="71" t="s">
        <v>317</v>
      </c>
      <c r="I173" s="72">
        <f t="shared" si="6"/>
        <v>25</v>
      </c>
      <c r="J173" s="72">
        <v>25</v>
      </c>
      <c r="K173" s="72"/>
      <c r="L173" s="71" t="s">
        <v>130</v>
      </c>
      <c r="M173" s="71">
        <v>20</v>
      </c>
      <c r="N173" s="71">
        <v>67</v>
      </c>
      <c r="O173" s="71">
        <v>2</v>
      </c>
      <c r="P173" s="71">
        <v>8</v>
      </c>
      <c r="Q173" s="71" t="s">
        <v>482</v>
      </c>
      <c r="R173" s="76" t="s">
        <v>656</v>
      </c>
      <c r="S173" s="76" t="s">
        <v>657</v>
      </c>
    </row>
    <row r="174" spans="1:19" s="74" customFormat="1" ht="36" customHeight="1">
      <c r="A174" s="70">
        <v>22</v>
      </c>
      <c r="B174" s="71" t="s">
        <v>55</v>
      </c>
      <c r="C174" s="71" t="s">
        <v>56</v>
      </c>
      <c r="D174" s="71" t="s">
        <v>60</v>
      </c>
      <c r="E174" s="71" t="s">
        <v>390</v>
      </c>
      <c r="F174" s="71" t="s">
        <v>391</v>
      </c>
      <c r="G174" s="71" t="s">
        <v>276</v>
      </c>
      <c r="H174" s="71" t="s">
        <v>392</v>
      </c>
      <c r="I174" s="72">
        <f t="shared" si="6"/>
        <v>7.5</v>
      </c>
      <c r="J174" s="72">
        <v>7.5</v>
      </c>
      <c r="K174" s="72"/>
      <c r="L174" s="71" t="s">
        <v>130</v>
      </c>
      <c r="M174" s="71">
        <v>6</v>
      </c>
      <c r="N174" s="71">
        <v>20</v>
      </c>
      <c r="O174" s="71">
        <v>1</v>
      </c>
      <c r="P174" s="71">
        <v>2</v>
      </c>
      <c r="Q174" s="71" t="s">
        <v>483</v>
      </c>
      <c r="R174" s="76" t="s">
        <v>656</v>
      </c>
      <c r="S174" s="76" t="s">
        <v>657</v>
      </c>
    </row>
    <row r="175" spans="1:19" s="74" customFormat="1" ht="36" customHeight="1">
      <c r="A175" s="70">
        <v>23</v>
      </c>
      <c r="B175" s="71" t="s">
        <v>55</v>
      </c>
      <c r="C175" s="71" t="s">
        <v>56</v>
      </c>
      <c r="D175" s="71" t="s">
        <v>60</v>
      </c>
      <c r="E175" s="71" t="s">
        <v>393</v>
      </c>
      <c r="F175" s="71" t="s">
        <v>394</v>
      </c>
      <c r="G175" s="71" t="s">
        <v>276</v>
      </c>
      <c r="H175" s="71" t="s">
        <v>395</v>
      </c>
      <c r="I175" s="72">
        <f t="shared" si="6"/>
        <v>21</v>
      </c>
      <c r="J175" s="72">
        <v>21</v>
      </c>
      <c r="K175" s="72"/>
      <c r="L175" s="71" t="s">
        <v>130</v>
      </c>
      <c r="M175" s="71">
        <v>18</v>
      </c>
      <c r="N175" s="71">
        <v>70</v>
      </c>
      <c r="O175" s="71">
        <v>1</v>
      </c>
      <c r="P175" s="71">
        <v>3</v>
      </c>
      <c r="Q175" s="71" t="s">
        <v>484</v>
      </c>
      <c r="R175" s="76" t="s">
        <v>656</v>
      </c>
      <c r="S175" s="76" t="s">
        <v>657</v>
      </c>
    </row>
    <row r="176" spans="1:19" s="74" customFormat="1" ht="36" customHeight="1">
      <c r="A176" s="70">
        <v>24</v>
      </c>
      <c r="B176" s="71" t="s">
        <v>55</v>
      </c>
      <c r="C176" s="76" t="s">
        <v>56</v>
      </c>
      <c r="D176" s="76" t="s">
        <v>60</v>
      </c>
      <c r="E176" s="76" t="s">
        <v>485</v>
      </c>
      <c r="F176" s="76" t="s">
        <v>486</v>
      </c>
      <c r="G176" s="76" t="s">
        <v>185</v>
      </c>
      <c r="H176" s="76" t="s">
        <v>487</v>
      </c>
      <c r="I176" s="72">
        <f t="shared" si="6"/>
        <v>10</v>
      </c>
      <c r="J176" s="77">
        <v>10</v>
      </c>
      <c r="K176" s="77"/>
      <c r="L176" s="76" t="s">
        <v>130</v>
      </c>
      <c r="M176" s="76">
        <v>20</v>
      </c>
      <c r="N176" s="76">
        <v>60</v>
      </c>
      <c r="O176" s="76">
        <v>1</v>
      </c>
      <c r="P176" s="76">
        <v>3</v>
      </c>
      <c r="Q176" s="76" t="s">
        <v>488</v>
      </c>
      <c r="R176" s="76" t="s">
        <v>656</v>
      </c>
      <c r="S176" s="76" t="s">
        <v>657</v>
      </c>
    </row>
    <row r="177" spans="1:19" s="74" customFormat="1" ht="36" customHeight="1">
      <c r="A177" s="70">
        <v>25</v>
      </c>
      <c r="B177" s="71" t="s">
        <v>55</v>
      </c>
      <c r="C177" s="71" t="s">
        <v>56</v>
      </c>
      <c r="D177" s="71" t="s">
        <v>60</v>
      </c>
      <c r="E177" s="71" t="s">
        <v>408</v>
      </c>
      <c r="F177" s="71" t="s">
        <v>409</v>
      </c>
      <c r="G177" s="71" t="s">
        <v>182</v>
      </c>
      <c r="H177" s="71" t="s">
        <v>197</v>
      </c>
      <c r="I177" s="72">
        <f t="shared" si="6"/>
        <v>32</v>
      </c>
      <c r="J177" s="72">
        <v>32</v>
      </c>
      <c r="K177" s="72"/>
      <c r="L177" s="71" t="s">
        <v>130</v>
      </c>
      <c r="M177" s="71">
        <v>113</v>
      </c>
      <c r="N177" s="71">
        <v>541</v>
      </c>
      <c r="O177" s="71">
        <v>12</v>
      </c>
      <c r="P177" s="71">
        <v>37</v>
      </c>
      <c r="Q177" s="71" t="s">
        <v>489</v>
      </c>
      <c r="R177" s="76" t="s">
        <v>656</v>
      </c>
      <c r="S177" s="76" t="s">
        <v>657</v>
      </c>
    </row>
    <row r="178" spans="1:19" s="74" customFormat="1" ht="36" customHeight="1">
      <c r="A178" s="70">
        <v>26</v>
      </c>
      <c r="B178" s="71" t="s">
        <v>55</v>
      </c>
      <c r="C178" s="71" t="s">
        <v>56</v>
      </c>
      <c r="D178" s="71" t="s">
        <v>60</v>
      </c>
      <c r="E178" s="71" t="s">
        <v>410</v>
      </c>
      <c r="F178" s="71" t="s">
        <v>411</v>
      </c>
      <c r="G178" s="71" t="s">
        <v>128</v>
      </c>
      <c r="H178" s="71" t="s">
        <v>412</v>
      </c>
      <c r="I178" s="72">
        <f t="shared" si="6"/>
        <v>20</v>
      </c>
      <c r="J178" s="72">
        <v>20</v>
      </c>
      <c r="K178" s="72"/>
      <c r="L178" s="71" t="s">
        <v>130</v>
      </c>
      <c r="M178" s="71">
        <v>54</v>
      </c>
      <c r="N178" s="71">
        <v>150</v>
      </c>
      <c r="O178" s="71">
        <v>5</v>
      </c>
      <c r="P178" s="71">
        <v>12</v>
      </c>
      <c r="Q178" s="71" t="s">
        <v>490</v>
      </c>
      <c r="R178" s="76" t="s">
        <v>656</v>
      </c>
      <c r="S178" s="76" t="s">
        <v>657</v>
      </c>
    </row>
    <row r="179" spans="1:19" s="74" customFormat="1" ht="36" customHeight="1">
      <c r="A179" s="70">
        <v>27</v>
      </c>
      <c r="B179" s="71" t="s">
        <v>55</v>
      </c>
      <c r="C179" s="71" t="s">
        <v>56</v>
      </c>
      <c r="D179" s="71" t="s">
        <v>60</v>
      </c>
      <c r="E179" s="71" t="s">
        <v>369</v>
      </c>
      <c r="F179" s="71" t="s">
        <v>370</v>
      </c>
      <c r="G179" s="71" t="s">
        <v>272</v>
      </c>
      <c r="H179" s="71" t="s">
        <v>339</v>
      </c>
      <c r="I179" s="72">
        <f t="shared" si="6"/>
        <v>103.4</v>
      </c>
      <c r="J179" s="72">
        <v>103.4</v>
      </c>
      <c r="K179" s="72"/>
      <c r="L179" s="71" t="s">
        <v>130</v>
      </c>
      <c r="M179" s="71">
        <v>180</v>
      </c>
      <c r="N179" s="71">
        <v>755</v>
      </c>
      <c r="O179" s="71">
        <v>5</v>
      </c>
      <c r="P179" s="71">
        <v>14</v>
      </c>
      <c r="Q179" s="71" t="s">
        <v>491</v>
      </c>
      <c r="R179" s="76" t="s">
        <v>656</v>
      </c>
      <c r="S179" s="76" t="s">
        <v>657</v>
      </c>
    </row>
    <row r="180" spans="1:19" s="74" customFormat="1" ht="36" customHeight="1">
      <c r="A180" s="70">
        <v>28</v>
      </c>
      <c r="B180" s="71" t="s">
        <v>55</v>
      </c>
      <c r="C180" s="71" t="s">
        <v>56</v>
      </c>
      <c r="D180" s="71" t="s">
        <v>60</v>
      </c>
      <c r="E180" s="71" t="s">
        <v>379</v>
      </c>
      <c r="F180" s="71" t="s">
        <v>380</v>
      </c>
      <c r="G180" s="71" t="s">
        <v>146</v>
      </c>
      <c r="H180" s="71" t="s">
        <v>290</v>
      </c>
      <c r="I180" s="72">
        <f t="shared" si="6"/>
        <v>100.3</v>
      </c>
      <c r="J180" s="72">
        <v>100.3</v>
      </c>
      <c r="K180" s="72"/>
      <c r="L180" s="71" t="s">
        <v>130</v>
      </c>
      <c r="M180" s="71">
        <v>318</v>
      </c>
      <c r="N180" s="71">
        <v>1076</v>
      </c>
      <c r="O180" s="71">
        <v>13</v>
      </c>
      <c r="P180" s="71">
        <v>29</v>
      </c>
      <c r="Q180" s="71" t="s">
        <v>492</v>
      </c>
      <c r="R180" s="76" t="s">
        <v>656</v>
      </c>
      <c r="S180" s="76" t="s">
        <v>657</v>
      </c>
    </row>
    <row r="181" spans="1:19" s="74" customFormat="1" ht="36" customHeight="1">
      <c r="A181" s="70">
        <v>29</v>
      </c>
      <c r="B181" s="71" t="s">
        <v>55</v>
      </c>
      <c r="C181" s="71" t="s">
        <v>56</v>
      </c>
      <c r="D181" s="71" t="s">
        <v>60</v>
      </c>
      <c r="E181" s="71" t="s">
        <v>402</v>
      </c>
      <c r="F181" s="71" t="s">
        <v>403</v>
      </c>
      <c r="G181" s="71" t="s">
        <v>399</v>
      </c>
      <c r="H181" s="71" t="s">
        <v>404</v>
      </c>
      <c r="I181" s="72">
        <f t="shared" si="6"/>
        <v>23</v>
      </c>
      <c r="J181" s="72">
        <v>23</v>
      </c>
      <c r="K181" s="72"/>
      <c r="L181" s="71" t="s">
        <v>130</v>
      </c>
      <c r="M181" s="71">
        <v>30</v>
      </c>
      <c r="N181" s="71">
        <v>84</v>
      </c>
      <c r="O181" s="71">
        <v>3</v>
      </c>
      <c r="P181" s="71">
        <v>12</v>
      </c>
      <c r="Q181" s="71" t="s">
        <v>493</v>
      </c>
      <c r="R181" s="76" t="s">
        <v>656</v>
      </c>
      <c r="S181" s="76" t="s">
        <v>657</v>
      </c>
    </row>
    <row r="182" spans="1:19" s="74" customFormat="1" ht="36" customHeight="1">
      <c r="A182" s="70">
        <v>30</v>
      </c>
      <c r="B182" s="71" t="s">
        <v>55</v>
      </c>
      <c r="C182" s="71" t="s">
        <v>56</v>
      </c>
      <c r="D182" s="71" t="s">
        <v>60</v>
      </c>
      <c r="E182" s="71" t="s">
        <v>405</v>
      </c>
      <c r="F182" s="71" t="s">
        <v>406</v>
      </c>
      <c r="G182" s="71" t="s">
        <v>399</v>
      </c>
      <c r="H182" s="71" t="s">
        <v>407</v>
      </c>
      <c r="I182" s="72">
        <f t="shared" si="6"/>
        <v>15</v>
      </c>
      <c r="J182" s="72">
        <v>15</v>
      </c>
      <c r="K182" s="72"/>
      <c r="L182" s="71" t="s">
        <v>130</v>
      </c>
      <c r="M182" s="71">
        <v>56</v>
      </c>
      <c r="N182" s="71">
        <v>214</v>
      </c>
      <c r="O182" s="71">
        <v>6</v>
      </c>
      <c r="P182" s="71">
        <v>27</v>
      </c>
      <c r="Q182" s="71" t="s">
        <v>494</v>
      </c>
      <c r="R182" s="76" t="s">
        <v>656</v>
      </c>
      <c r="S182" s="76" t="s">
        <v>657</v>
      </c>
    </row>
    <row r="183" spans="1:19" s="80" customFormat="1"/>
    <row r="184" spans="1:19" s="80" customFormat="1"/>
    <row r="185" spans="1:19" s="80" customFormat="1"/>
    <row r="186" spans="1:19" s="80" customFormat="1"/>
    <row r="187" spans="1:19" s="80" customFormat="1"/>
    <row r="188" spans="1:19" s="80" customFormat="1"/>
    <row r="189" spans="1:19" s="80" customFormat="1"/>
    <row r="190" spans="1:19" s="80" customFormat="1"/>
    <row r="191" spans="1:19" s="80" customFormat="1"/>
    <row r="192" spans="1:19" s="80" customFormat="1"/>
    <row r="193" s="80" customFormat="1"/>
    <row r="194" s="80" customFormat="1"/>
    <row r="195" s="80" customFormat="1"/>
    <row r="196" s="80" customFormat="1"/>
    <row r="197" s="80" customFormat="1"/>
    <row r="198" s="80" customFormat="1"/>
    <row r="199" s="80" customFormat="1"/>
    <row r="200" s="80" customFormat="1"/>
    <row r="201" s="80" customFormat="1"/>
    <row r="202" s="80" customFormat="1"/>
    <row r="203" s="80" customFormat="1"/>
    <row r="204" s="80" customFormat="1"/>
    <row r="205" s="80" customFormat="1"/>
    <row r="206" s="80" customFormat="1"/>
    <row r="207" s="80" customFormat="1"/>
    <row r="208" s="80" customFormat="1"/>
    <row r="209" s="80" customFormat="1"/>
    <row r="210" s="80" customFormat="1"/>
    <row r="211" s="80" customFormat="1"/>
    <row r="212" s="80" customFormat="1"/>
    <row r="213" s="80" customFormat="1"/>
    <row r="214" s="80" customFormat="1"/>
    <row r="215" s="80" customFormat="1"/>
    <row r="216" s="80" customFormat="1"/>
    <row r="217" s="80" customFormat="1"/>
    <row r="218" s="80" customFormat="1"/>
    <row r="219" s="80" customFormat="1"/>
    <row r="220" s="80" customFormat="1"/>
    <row r="221" s="80" customFormat="1"/>
    <row r="222" s="80" customFormat="1"/>
    <row r="223" s="80" customFormat="1"/>
    <row r="224" s="80" customFormat="1"/>
    <row r="225" s="80" customFormat="1"/>
    <row r="226" s="80" customFormat="1"/>
    <row r="227" s="80" customFormat="1"/>
    <row r="228" s="80" customFormat="1"/>
    <row r="229" s="80" customFormat="1"/>
    <row r="230" s="80" customFormat="1"/>
    <row r="231" s="80" customFormat="1"/>
    <row r="232" s="80" customFormat="1"/>
    <row r="233" s="80" customFormat="1"/>
    <row r="234" s="80" customFormat="1"/>
    <row r="235" s="80" customFormat="1"/>
    <row r="236" s="80" customFormat="1"/>
    <row r="237" s="80" customFormat="1"/>
    <row r="238" s="80" customFormat="1"/>
    <row r="239" s="80" customFormat="1"/>
    <row r="240" s="80" customFormat="1"/>
    <row r="241" s="80" customFormat="1"/>
    <row r="242" s="80" customFormat="1"/>
    <row r="243" s="80" customFormat="1"/>
    <row r="244" s="80" customFormat="1"/>
    <row r="245" s="80" customFormat="1"/>
    <row r="246" s="80" customFormat="1"/>
    <row r="247" s="80" customFormat="1"/>
    <row r="248" s="80" customFormat="1"/>
    <row r="249" s="80" customFormat="1"/>
    <row r="250" s="80" customFormat="1"/>
    <row r="251" s="80" customFormat="1"/>
    <row r="252" s="80" customFormat="1"/>
    <row r="253" s="80" customFormat="1"/>
    <row r="254" s="80" customFormat="1"/>
    <row r="255" s="80" customFormat="1"/>
    <row r="256" s="80" customFormat="1"/>
    <row r="257" s="80" customFormat="1"/>
    <row r="258" s="80" customFormat="1"/>
    <row r="259" s="80" customFormat="1"/>
    <row r="260" s="80" customFormat="1"/>
    <row r="261" s="80" customFormat="1"/>
    <row r="262" s="80" customFormat="1"/>
    <row r="263" s="80" customFormat="1"/>
    <row r="264" s="80" customFormat="1"/>
    <row r="265" s="80" customFormat="1"/>
    <row r="266" s="80" customFormat="1"/>
    <row r="267" s="80" customFormat="1"/>
    <row r="268" s="80" customFormat="1"/>
    <row r="269" s="80" customFormat="1"/>
    <row r="270" s="80" customFormat="1"/>
    <row r="271" s="80" customFormat="1"/>
    <row r="272" s="80" customFormat="1"/>
    <row r="273" s="80" customFormat="1"/>
    <row r="274" s="80" customFormat="1"/>
    <row r="275" s="80" customFormat="1"/>
  </sheetData>
  <autoFilter ref="A5:S5">
    <filterColumn colId="4" showButton="0"/>
  </autoFilter>
  <mergeCells count="18">
    <mergeCell ref="E5:F5"/>
    <mergeCell ref="M3:M4"/>
    <mergeCell ref="N3:N4"/>
    <mergeCell ref="O3:O4"/>
    <mergeCell ref="P3:P4"/>
    <mergeCell ref="B2:S2"/>
    <mergeCell ref="A3:A4"/>
    <mergeCell ref="B3:B4"/>
    <mergeCell ref="C3:C4"/>
    <mergeCell ref="D3:D4"/>
    <mergeCell ref="E3:E4"/>
    <mergeCell ref="F3:F4"/>
    <mergeCell ref="G3:H3"/>
    <mergeCell ref="I3:K3"/>
    <mergeCell ref="L3:L4"/>
    <mergeCell ref="S3:S4"/>
    <mergeCell ref="Q3:Q4"/>
    <mergeCell ref="R3:R4"/>
  </mergeCells>
  <phoneticPr fontId="16" type="noConversion"/>
  <conditionalFormatting sqref="E157">
    <cfRule type="duplicateValues" dxfId="6" priority="6"/>
    <cfRule type="duplicateValues" dxfId="5" priority="7"/>
  </conditionalFormatting>
  <conditionalFormatting sqref="E161">
    <cfRule type="duplicateValues" dxfId="4" priority="5"/>
  </conditionalFormatting>
  <conditionalFormatting sqref="E176">
    <cfRule type="duplicateValues" dxfId="3" priority="3"/>
    <cfRule type="duplicateValues" dxfId="2" priority="4"/>
  </conditionalFormatting>
  <conditionalFormatting sqref="E153:E156 E162:E175 E177:E182 E158:E160">
    <cfRule type="duplicateValues" dxfId="1" priority="2"/>
  </conditionalFormatting>
  <conditionalFormatting sqref="E153:E156 E177:E182 E158:E175">
    <cfRule type="duplicateValues" dxfId="0" priority="1"/>
  </conditionalFormatting>
  <dataValidations count="1">
    <dataValidation type="list" allowBlank="1" showInputMessage="1" showErrorMessage="1" sqref="L138 L2 L140:L141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项目库汇总表</vt:lpstr>
      <vt:lpstr>项目库明细表</vt:lpstr>
      <vt:lpstr>项目库汇总表!Print_Titles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2023-12-07T00:34:02Z</cp:lastPrinted>
  <dcterms:created xsi:type="dcterms:W3CDTF">2023-01-10T11:11:00Z</dcterms:created>
  <dcterms:modified xsi:type="dcterms:W3CDTF">2023-12-13T08:49:03Z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BD740E24E26E4C3BB8F21619F3D3E9C7_13</vt:lpwstr>
  </property>
  <property fmtid="{D5CDD505-2E9C-101B-9397-08002B2CF9AE}" pid="3" name="KSOProductBuildVer">
    <vt:lpwstr>2052-12.1.0.15374</vt:lpwstr>
  </property>
</Properties>
</file>