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<sst xmlns="http://schemas.openxmlformats.org/spreadsheetml/2006/main" count="103" uniqueCount="72">
  <si>
    <t>2024年省级财政衔接推进乡村振兴补助资金（巩固拓展脱贫攻坚成果同乡村振兴任务提前批次）分配情况表</t>
  </si>
  <si>
    <t>单位：万元</t>
  </si>
  <si>
    <t>序号</t>
  </si>
  <si>
    <t>项目名称</t>
  </si>
  <si>
    <t>县级主管部门</t>
  </si>
  <si>
    <t>项目实施单位</t>
  </si>
  <si>
    <t>预算单位</t>
  </si>
  <si>
    <t>项目建设地点</t>
  </si>
  <si>
    <t>建设内容</t>
  </si>
  <si>
    <t>金  额</t>
  </si>
  <si>
    <t>备注</t>
  </si>
  <si>
    <t>小计</t>
  </si>
  <si>
    <t>省级</t>
  </si>
  <si>
    <t>其他</t>
  </si>
  <si>
    <t>总计</t>
  </si>
  <si>
    <t>县乡村振兴局合计</t>
  </si>
  <si>
    <t>2024年中山涧镇中山涧村村组道路硬化项目</t>
  </si>
  <si>
    <t>靖边县乡村振兴局</t>
  </si>
  <si>
    <t>中山涧镇人民政府</t>
  </si>
  <si>
    <t>中山涧镇中山涧村</t>
  </si>
  <si>
    <t>砖硬化道路1公里，宽4米，厚0.12米</t>
  </si>
  <si>
    <t>2024年三岔渠便民服务中心车路壕村基础设施道路建设</t>
  </si>
  <si>
    <t>三岔渠便民服务中心</t>
  </si>
  <si>
    <t>三岔渠便民服务中心车路壕村</t>
  </si>
  <si>
    <t>砖扎硬化道路1.5公里，宽4米，厚0.12米</t>
  </si>
  <si>
    <t>2024年五里湾便民服务中心四咀村道路硬化工程</t>
  </si>
  <si>
    <t>五里湾便民服务中心</t>
  </si>
  <si>
    <t>五里湾便民服务中心四咀</t>
  </si>
  <si>
    <t>砖扎道路2公里，宽4米，厚0.12米</t>
  </si>
  <si>
    <t>2024年中山涧镇中山涧村肉牛养殖项目</t>
  </si>
  <si>
    <t>中山涧村集体经济联合社</t>
  </si>
  <si>
    <t>购买肉牛50头</t>
  </si>
  <si>
    <t>2024年三岔渠便民服务中心车路壕村光伏产业发展</t>
  </si>
  <si>
    <t>新建0.19MW光伏电站1座</t>
  </si>
  <si>
    <t>2024年杨桥畔镇九里滩村屋顶光伏项目</t>
  </si>
  <si>
    <t>杨桥畔镇</t>
  </si>
  <si>
    <t>杨桥畔镇九里滩村</t>
  </si>
  <si>
    <t>光伏建设70KW，配充电桩2个</t>
  </si>
  <si>
    <t>2024年中山涧镇中山涧村人居环境整治项目</t>
  </si>
  <si>
    <t>中山涧镇</t>
  </si>
  <si>
    <t>购买垃圾箱30个、120升垃圾桶260个。</t>
  </si>
  <si>
    <t>2024年周河镇东坪村高抽站项目二期管网铺设</t>
  </si>
  <si>
    <t>周河镇</t>
  </si>
  <si>
    <t>周河镇东坪村</t>
  </si>
  <si>
    <t>铺设110管网3公里。</t>
  </si>
  <si>
    <t>2024年海则滩镇大石砭村道路硬化项目</t>
  </si>
  <si>
    <t>海则滩镇人民政府</t>
  </si>
  <si>
    <t>海则滩镇大石砭村</t>
  </si>
  <si>
    <t>砖砸硬化道路4.89公里，平均宽3.5米，厚0.12</t>
  </si>
  <si>
    <t>县水利局合计</t>
  </si>
  <si>
    <t>2024年海则滩镇大石砭村供水工程</t>
  </si>
  <si>
    <t>靖边县水利局</t>
  </si>
  <si>
    <t>城乡供水安全服务中心</t>
  </si>
  <si>
    <t>水原井1眼，水厂1处、泵房、配电房3间、院墙1处、井坑1个，管网9km及配套</t>
  </si>
  <si>
    <t>县农业农村局</t>
  </si>
  <si>
    <t>2024年王渠则镇一镇一园产业发展项目</t>
  </si>
  <si>
    <t>靖边县农业农村局</t>
  </si>
  <si>
    <t>王渠则镇人民政府</t>
  </si>
  <si>
    <t>闫米坬村</t>
  </si>
  <si>
    <t>1.弥补设施农业产业园一期项目短缺资金；2.新建16m×90m大跨度拱棚1座；3.铺设温拱棚灌溉管网780m及配套设施；4.新建检查井3个；5.安装电杆8根、电缆650m、高压线1200m；6.新建园区内排水渠500m；7.配备温棚灌溉设施3套</t>
  </si>
  <si>
    <t>2024年青阳岔镇一镇一园产业发展项目</t>
  </si>
  <si>
    <t>青阳岔镇人民政府</t>
  </si>
  <si>
    <t>龙腰镇村</t>
  </si>
  <si>
    <t>新建冷库240㎡、交易市场厂棚650㎡，硬化进场水泥道路640㎡。</t>
  </si>
  <si>
    <t>2024年红墩界镇一镇一园产业发展项目</t>
  </si>
  <si>
    <t>红墩界镇人民政府</t>
  </si>
  <si>
    <t>尔德井村</t>
  </si>
  <si>
    <t>新建锚杆生产厂房1600㎡，建设龙门起重机械等设施设备。</t>
  </si>
  <si>
    <t>县自然资源与规划局</t>
  </si>
  <si>
    <t>2024年靖边县规划编制项目</t>
  </si>
  <si>
    <t>靖边县</t>
  </si>
  <si>
    <t>编制适用性村庄规划11个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</si>
</sst>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黑体"/>
      <family val="3"/>
    </font>
    <font>
      <b/>
      <sz val="20"/>
      <color indexed="8"/>
      <name val="宋体"/>
      <family val="0"/>
    </font>
    <font>
      <b/>
      <sz val="12"/>
      <color indexed="8"/>
      <name val="仿宋"/>
      <family val="3"/>
    </font>
    <font>
      <sz val="11"/>
      <name val="仿宋"/>
      <family val="3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b/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theme="1"/>
      <name val="黑体"/>
      <family val="3"/>
    </font>
    <font>
      <b/>
      <sz val="20"/>
      <color theme="1"/>
      <name val="Calibri"/>
      <family val="0"/>
    </font>
    <font>
      <b/>
      <sz val="12"/>
      <color theme="1"/>
      <name val="仿宋"/>
      <family val="3"/>
    </font>
    <font>
      <b/>
      <sz val="11"/>
      <color theme="1"/>
      <name val="仿宋"/>
      <family val="3"/>
    </font>
    <font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3 2_2009年1-2重点建设项目及重大前期项目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SheetLayoutView="100" workbookViewId="0" topLeftCell="A1">
      <pane ySplit="4" topLeftCell="A15" activePane="bottomLeft" state="frozen"/>
      <selection pane="bottomLeft" activeCell="G23" sqref="G23"/>
    </sheetView>
  </sheetViews>
  <sheetFormatPr defaultColWidth="9.00390625" defaultRowHeight="15"/>
  <cols>
    <col min="1" max="1" width="6.28125" style="0" customWidth="1"/>
    <col min="2" max="2" width="16.00390625" style="0" customWidth="1"/>
    <col min="3" max="3" width="8.140625" style="0" customWidth="1"/>
    <col min="4" max="5" width="7.7109375" style="0" customWidth="1"/>
    <col min="6" max="6" width="9.00390625" style="0" customWidth="1"/>
    <col min="7" max="7" width="41.57421875" style="0" customWidth="1"/>
    <col min="8" max="8" width="12.8515625" style="0" customWidth="1"/>
    <col min="9" max="9" width="10.421875" style="0" customWidth="1"/>
    <col min="10" max="10" width="6.421875" style="0" customWidth="1"/>
    <col min="11" max="11" width="5.8515625" style="0" customWidth="1"/>
  </cols>
  <sheetData>
    <row r="1" spans="1:11" ht="5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customHeight="1">
      <c r="A2" s="3"/>
      <c r="B2" s="3"/>
      <c r="C2" s="4"/>
      <c r="D2" s="4"/>
      <c r="E2" s="4"/>
      <c r="F2" s="4"/>
      <c r="G2" s="4"/>
      <c r="H2" s="4"/>
      <c r="I2" s="4"/>
      <c r="J2" s="24" t="s">
        <v>1</v>
      </c>
      <c r="K2" s="24"/>
    </row>
    <row r="3" spans="1:11" ht="24" customHeight="1">
      <c r="A3" s="5" t="s">
        <v>2</v>
      </c>
      <c r="B3" s="6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5" t="s">
        <v>8</v>
      </c>
      <c r="H3" s="7" t="s">
        <v>9</v>
      </c>
      <c r="I3" s="7"/>
      <c r="J3" s="7"/>
      <c r="K3" s="5" t="s">
        <v>10</v>
      </c>
    </row>
    <row r="4" spans="1:11" ht="24.75" customHeight="1">
      <c r="A4" s="5"/>
      <c r="B4" s="8"/>
      <c r="C4" s="5"/>
      <c r="D4" s="5"/>
      <c r="E4" s="8"/>
      <c r="F4" s="8"/>
      <c r="G4" s="5"/>
      <c r="H4" s="5" t="s">
        <v>11</v>
      </c>
      <c r="I4" s="5" t="s">
        <v>12</v>
      </c>
      <c r="J4" s="5" t="s">
        <v>13</v>
      </c>
      <c r="K4" s="5"/>
    </row>
    <row r="5" spans="1:11" ht="36" customHeight="1">
      <c r="A5" s="5">
        <v>1</v>
      </c>
      <c r="B5" s="9" t="s">
        <v>14</v>
      </c>
      <c r="C5" s="10"/>
      <c r="D5" s="10"/>
      <c r="E5" s="10"/>
      <c r="F5" s="10"/>
      <c r="G5" s="5"/>
      <c r="H5" s="5">
        <f aca="true" t="shared" si="0" ref="H5:H23">I5+J5</f>
        <v>1073.4</v>
      </c>
      <c r="I5" s="5">
        <f>I6+I16+I18+I22</f>
        <v>993</v>
      </c>
      <c r="J5" s="5">
        <f>J6+J18+J16+J22</f>
        <v>80.4</v>
      </c>
      <c r="K5" s="5"/>
    </row>
    <row r="6" spans="1:11" ht="33" customHeight="1">
      <c r="A6" s="5">
        <v>2</v>
      </c>
      <c r="B6" s="11" t="s">
        <v>15</v>
      </c>
      <c r="C6" s="12"/>
      <c r="D6" s="12"/>
      <c r="E6" s="12"/>
      <c r="F6" s="12"/>
      <c r="G6" s="5"/>
      <c r="H6" s="5">
        <f t="shared" si="0"/>
        <v>430</v>
      </c>
      <c r="I6" s="5">
        <f>I7+I8+I9+I15+I10+I11+I12+I13+I14</f>
        <v>430</v>
      </c>
      <c r="J6" s="5"/>
      <c r="K6" s="5"/>
    </row>
    <row r="7" spans="1:11" ht="70.5" customHeight="1">
      <c r="A7" s="5">
        <v>3</v>
      </c>
      <c r="B7" s="13" t="s">
        <v>16</v>
      </c>
      <c r="C7" s="13" t="s">
        <v>17</v>
      </c>
      <c r="D7" s="13" t="s">
        <v>18</v>
      </c>
      <c r="E7" s="13" t="s">
        <v>17</v>
      </c>
      <c r="F7" s="13" t="s">
        <v>19</v>
      </c>
      <c r="G7" s="13" t="s">
        <v>20</v>
      </c>
      <c r="H7" s="14">
        <f t="shared" si="0"/>
        <v>20</v>
      </c>
      <c r="I7" s="13">
        <v>20</v>
      </c>
      <c r="J7" s="18"/>
      <c r="K7" s="18"/>
    </row>
    <row r="8" spans="1:11" ht="45.75" customHeight="1">
      <c r="A8" s="5">
        <v>4</v>
      </c>
      <c r="B8" s="13" t="s">
        <v>21</v>
      </c>
      <c r="C8" s="13" t="s">
        <v>17</v>
      </c>
      <c r="D8" s="13" t="s">
        <v>22</v>
      </c>
      <c r="E8" s="13" t="s">
        <v>17</v>
      </c>
      <c r="F8" s="13" t="s">
        <v>23</v>
      </c>
      <c r="G8" s="13" t="s">
        <v>24</v>
      </c>
      <c r="H8" s="14">
        <f t="shared" si="0"/>
        <v>30</v>
      </c>
      <c r="I8" s="13">
        <v>30</v>
      </c>
      <c r="J8" s="18"/>
      <c r="K8" s="18"/>
    </row>
    <row r="9" spans="1:11" ht="45.75" customHeight="1">
      <c r="A9" s="5">
        <v>5</v>
      </c>
      <c r="B9" s="13" t="s">
        <v>25</v>
      </c>
      <c r="C9" s="13" t="s">
        <v>17</v>
      </c>
      <c r="D9" s="13" t="s">
        <v>26</v>
      </c>
      <c r="E9" s="13" t="s">
        <v>17</v>
      </c>
      <c r="F9" s="13" t="s">
        <v>27</v>
      </c>
      <c r="G9" s="13" t="s">
        <v>28</v>
      </c>
      <c r="H9" s="14">
        <f t="shared" si="0"/>
        <v>45</v>
      </c>
      <c r="I9" s="13">
        <v>45</v>
      </c>
      <c r="J9" s="18"/>
      <c r="K9" s="18"/>
    </row>
    <row r="10" spans="1:11" ht="45.75" customHeight="1">
      <c r="A10" s="5"/>
      <c r="B10" s="13" t="s">
        <v>29</v>
      </c>
      <c r="C10" s="13" t="s">
        <v>17</v>
      </c>
      <c r="D10" s="13" t="s">
        <v>30</v>
      </c>
      <c r="E10" s="13" t="s">
        <v>17</v>
      </c>
      <c r="F10" s="13" t="s">
        <v>19</v>
      </c>
      <c r="G10" s="13" t="s">
        <v>31</v>
      </c>
      <c r="H10" s="14">
        <f t="shared" si="0"/>
        <v>60</v>
      </c>
      <c r="I10" s="25">
        <v>60</v>
      </c>
      <c r="J10" s="18"/>
      <c r="K10" s="18"/>
    </row>
    <row r="11" spans="1:11" ht="45.75" customHeight="1">
      <c r="A11" s="5"/>
      <c r="B11" s="13" t="s">
        <v>32</v>
      </c>
      <c r="C11" s="13" t="s">
        <v>17</v>
      </c>
      <c r="D11" s="13" t="s">
        <v>22</v>
      </c>
      <c r="E11" s="13" t="s">
        <v>17</v>
      </c>
      <c r="F11" s="13" t="s">
        <v>23</v>
      </c>
      <c r="G11" s="15" t="s">
        <v>33</v>
      </c>
      <c r="H11" s="14">
        <f t="shared" si="0"/>
        <v>90</v>
      </c>
      <c r="I11" s="25">
        <v>90</v>
      </c>
      <c r="J11" s="18"/>
      <c r="K11" s="18"/>
    </row>
    <row r="12" spans="1:11" ht="45.75" customHeight="1">
      <c r="A12" s="5"/>
      <c r="B12" s="13" t="s">
        <v>34</v>
      </c>
      <c r="C12" s="13" t="s">
        <v>17</v>
      </c>
      <c r="D12" s="13" t="s">
        <v>35</v>
      </c>
      <c r="E12" s="13" t="s">
        <v>17</v>
      </c>
      <c r="F12" s="13" t="s">
        <v>36</v>
      </c>
      <c r="G12" s="15" t="s">
        <v>37</v>
      </c>
      <c r="H12" s="14">
        <f t="shared" si="0"/>
        <v>50</v>
      </c>
      <c r="I12" s="25">
        <v>50</v>
      </c>
      <c r="J12" s="18"/>
      <c r="K12" s="18"/>
    </row>
    <row r="13" spans="1:11" ht="45.75" customHeight="1">
      <c r="A13" s="5"/>
      <c r="B13" s="13" t="s">
        <v>38</v>
      </c>
      <c r="C13" s="13" t="s">
        <v>17</v>
      </c>
      <c r="D13" s="13" t="s">
        <v>39</v>
      </c>
      <c r="E13" s="13" t="s">
        <v>17</v>
      </c>
      <c r="F13" s="13" t="s">
        <v>19</v>
      </c>
      <c r="G13" s="13" t="s">
        <v>40</v>
      </c>
      <c r="H13" s="14">
        <f t="shared" si="0"/>
        <v>20</v>
      </c>
      <c r="I13" s="13">
        <v>20</v>
      </c>
      <c r="J13" s="18"/>
      <c r="K13" s="18"/>
    </row>
    <row r="14" spans="1:11" ht="45.75" customHeight="1">
      <c r="A14" s="5"/>
      <c r="B14" s="13" t="s">
        <v>41</v>
      </c>
      <c r="C14" s="13" t="s">
        <v>17</v>
      </c>
      <c r="D14" s="13" t="s">
        <v>42</v>
      </c>
      <c r="E14" s="13" t="s">
        <v>17</v>
      </c>
      <c r="F14" s="13" t="s">
        <v>43</v>
      </c>
      <c r="G14" s="13" t="s">
        <v>44</v>
      </c>
      <c r="H14" s="14">
        <f t="shared" si="0"/>
        <v>25</v>
      </c>
      <c r="I14" s="25">
        <v>25</v>
      </c>
      <c r="J14" s="18"/>
      <c r="K14" s="18"/>
    </row>
    <row r="15" spans="1:11" ht="54" customHeight="1">
      <c r="A15" s="5">
        <v>6</v>
      </c>
      <c r="B15" s="13" t="s">
        <v>45</v>
      </c>
      <c r="C15" s="13" t="s">
        <v>17</v>
      </c>
      <c r="D15" s="13" t="s">
        <v>46</v>
      </c>
      <c r="E15" s="13" t="s">
        <v>17</v>
      </c>
      <c r="F15" s="13" t="s">
        <v>47</v>
      </c>
      <c r="G15" s="13" t="s">
        <v>48</v>
      </c>
      <c r="H15" s="14">
        <f t="shared" si="0"/>
        <v>90</v>
      </c>
      <c r="I15" s="13">
        <v>90</v>
      </c>
      <c r="J15" s="18"/>
      <c r="K15" s="18"/>
    </row>
    <row r="16" spans="1:11" ht="30.75" customHeight="1">
      <c r="A16" s="5">
        <v>4</v>
      </c>
      <c r="B16" s="16" t="s">
        <v>49</v>
      </c>
      <c r="C16" s="17"/>
      <c r="D16" s="17"/>
      <c r="E16" s="17"/>
      <c r="F16" s="17"/>
      <c r="G16" s="18"/>
      <c r="H16" s="14">
        <f t="shared" si="0"/>
        <v>103.4</v>
      </c>
      <c r="I16" s="14">
        <f>I17</f>
        <v>23</v>
      </c>
      <c r="J16" s="14">
        <f>J17</f>
        <v>80.4</v>
      </c>
      <c r="K16" s="18"/>
    </row>
    <row r="17" spans="1:11" ht="30.75" customHeight="1">
      <c r="A17" s="5">
        <v>5</v>
      </c>
      <c r="B17" s="13" t="s">
        <v>50</v>
      </c>
      <c r="C17" s="18" t="s">
        <v>51</v>
      </c>
      <c r="D17" s="13" t="s">
        <v>52</v>
      </c>
      <c r="E17" s="18" t="s">
        <v>51</v>
      </c>
      <c r="F17" s="13" t="s">
        <v>47</v>
      </c>
      <c r="G17" s="13" t="s">
        <v>53</v>
      </c>
      <c r="H17" s="14">
        <f t="shared" si="0"/>
        <v>103.4</v>
      </c>
      <c r="I17" s="13">
        <v>23</v>
      </c>
      <c r="J17" s="26">
        <v>80.4</v>
      </c>
      <c r="K17" s="18"/>
    </row>
    <row r="18" spans="1:11" ht="37.5" customHeight="1">
      <c r="A18" s="5">
        <v>9</v>
      </c>
      <c r="B18" s="16" t="s">
        <v>54</v>
      </c>
      <c r="C18" s="17"/>
      <c r="D18" s="17"/>
      <c r="E18" s="17"/>
      <c r="F18" s="17"/>
      <c r="G18" s="18"/>
      <c r="H18" s="14">
        <f t="shared" si="0"/>
        <v>400</v>
      </c>
      <c r="I18" s="14">
        <f>I19+I20+I21</f>
        <v>400</v>
      </c>
      <c r="J18" s="14">
        <f>J19+J20+J21</f>
        <v>0</v>
      </c>
      <c r="K18" s="27"/>
    </row>
    <row r="19" spans="1:11" ht="84.75" customHeight="1">
      <c r="A19" s="5">
        <v>10</v>
      </c>
      <c r="B19" s="13" t="s">
        <v>55</v>
      </c>
      <c r="C19" s="13" t="s">
        <v>56</v>
      </c>
      <c r="D19" s="13" t="s">
        <v>57</v>
      </c>
      <c r="E19" s="13" t="s">
        <v>56</v>
      </c>
      <c r="F19" s="13" t="s">
        <v>58</v>
      </c>
      <c r="G19" s="13" t="s">
        <v>59</v>
      </c>
      <c r="H19" s="14">
        <f t="shared" si="0"/>
        <v>100</v>
      </c>
      <c r="I19" s="13">
        <v>100</v>
      </c>
      <c r="J19" s="18"/>
      <c r="K19" s="27"/>
    </row>
    <row r="20" spans="1:11" ht="37.5" customHeight="1">
      <c r="A20" s="5">
        <v>11</v>
      </c>
      <c r="B20" s="13" t="s">
        <v>60</v>
      </c>
      <c r="C20" s="13" t="s">
        <v>56</v>
      </c>
      <c r="D20" s="13" t="s">
        <v>61</v>
      </c>
      <c r="E20" s="13" t="s">
        <v>56</v>
      </c>
      <c r="F20" s="13" t="s">
        <v>62</v>
      </c>
      <c r="G20" s="13" t="s">
        <v>63</v>
      </c>
      <c r="H20" s="14">
        <f t="shared" si="0"/>
        <v>100</v>
      </c>
      <c r="I20" s="13">
        <v>100</v>
      </c>
      <c r="J20" s="18"/>
      <c r="K20" s="27"/>
    </row>
    <row r="21" spans="1:11" ht="37.5" customHeight="1">
      <c r="A21" s="5">
        <v>12</v>
      </c>
      <c r="B21" s="15" t="s">
        <v>64</v>
      </c>
      <c r="C21" s="13" t="s">
        <v>56</v>
      </c>
      <c r="D21" s="15" t="s">
        <v>65</v>
      </c>
      <c r="E21" s="13" t="s">
        <v>56</v>
      </c>
      <c r="F21" s="15" t="s">
        <v>66</v>
      </c>
      <c r="G21" s="15" t="s">
        <v>67</v>
      </c>
      <c r="H21" s="14">
        <f t="shared" si="0"/>
        <v>200</v>
      </c>
      <c r="I21" s="15">
        <v>200</v>
      </c>
      <c r="J21" s="18"/>
      <c r="K21" s="27"/>
    </row>
    <row r="22" spans="1:11" ht="37.5" customHeight="1">
      <c r="A22" s="5">
        <v>39</v>
      </c>
      <c r="B22" s="19" t="s">
        <v>68</v>
      </c>
      <c r="C22" s="20"/>
      <c r="D22" s="20"/>
      <c r="E22" s="20"/>
      <c r="F22" s="21"/>
      <c r="G22" s="22"/>
      <c r="H22" s="14">
        <f t="shared" si="0"/>
        <v>140</v>
      </c>
      <c r="I22" s="28">
        <f>I23</f>
        <v>140</v>
      </c>
      <c r="J22" s="18"/>
      <c r="K22" s="27"/>
    </row>
    <row r="23" spans="1:11" ht="45.75" customHeight="1">
      <c r="A23" s="5">
        <v>40</v>
      </c>
      <c r="B23" s="13" t="s">
        <v>69</v>
      </c>
      <c r="C23" s="13" t="s">
        <v>68</v>
      </c>
      <c r="D23" s="13" t="s">
        <v>68</v>
      </c>
      <c r="E23" s="13" t="s">
        <v>68</v>
      </c>
      <c r="F23" s="23" t="s">
        <v>70</v>
      </c>
      <c r="G23" s="13" t="s">
        <v>71</v>
      </c>
      <c r="H23" s="14">
        <f t="shared" si="0"/>
        <v>140</v>
      </c>
      <c r="I23" s="29">
        <v>140</v>
      </c>
      <c r="J23" s="18"/>
      <c r="K23" s="27"/>
    </row>
  </sheetData>
  <sheetProtection/>
  <mergeCells count="16">
    <mergeCell ref="A1:K1"/>
    <mergeCell ref="J2:K2"/>
    <mergeCell ref="H3:J3"/>
    <mergeCell ref="B5:F5"/>
    <mergeCell ref="B6:F6"/>
    <mergeCell ref="B16:F16"/>
    <mergeCell ref="B18:F18"/>
    <mergeCell ref="B22:F22"/>
    <mergeCell ref="A3:A4"/>
    <mergeCell ref="B3:B4"/>
    <mergeCell ref="C3:C4"/>
    <mergeCell ref="D3:D4"/>
    <mergeCell ref="E3:E4"/>
    <mergeCell ref="F3:F4"/>
    <mergeCell ref="G3:G4"/>
    <mergeCell ref="K3:K4"/>
  </mergeCells>
  <conditionalFormatting sqref="B13">
    <cfRule type="expression" priority="2" dxfId="0" stopIfTrue="1">
      <formula>AND(COUNTIF($B$13,B13)&gt;1,NOT(ISBLANK(B13)))</formula>
    </cfRule>
  </conditionalFormatting>
  <conditionalFormatting sqref="B15">
    <cfRule type="expression" priority="3" dxfId="0" stopIfTrue="1">
      <formula>AND(COUNTIF($B$15,B15)&gt;1,NOT(ISBLANK(B15)))</formula>
    </cfRule>
  </conditionalFormatting>
  <conditionalFormatting sqref="B17">
    <cfRule type="expression" priority="1" dxfId="0" stopIfTrue="1">
      <formula>AND(COUNTIF($B$17,B17)&gt;1,NOT(ISBLANK(B17)))</formula>
    </cfRule>
  </conditionalFormatting>
  <conditionalFormatting sqref="B23">
    <cfRule type="expression" priority="5" dxfId="0" stopIfTrue="1">
      <formula>AND(COUNTIF($B$23,B23)&gt;1,NOT(ISBLANK(B23)))</formula>
    </cfRule>
  </conditionalFormatting>
  <conditionalFormatting sqref="B7:B9">
    <cfRule type="expression" priority="4" dxfId="0" stopIfTrue="1">
      <formula>AND(COUNTIF($B$7:$B$9,B7)&gt;1,NOT(ISBLANK(B7)))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刘伟</cp:lastModifiedBy>
  <dcterms:created xsi:type="dcterms:W3CDTF">2022-02-09T10:59:10Z</dcterms:created>
  <dcterms:modified xsi:type="dcterms:W3CDTF">2024-03-22T07:48:45Z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047542C9056749EBBDEC0281713BACDA</vt:lpwstr>
  </property>
  <property fmtid="{D5CDD505-2E9C-101B-9397-08002B2CF9AE}" pid="4" name="KSOProductBuildV">
    <vt:lpwstr>2052-12.1.0.16388</vt:lpwstr>
  </property>
</Properties>
</file>