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activeTab="1"/>
  </bookViews>
  <sheets>
    <sheet name="项目库汇总表" sheetId="1" r:id="rId1"/>
    <sheet name="项目库明细表" sheetId="7" r:id="rId2"/>
  </sheets>
  <definedNames>
    <definedName name="_xlnm._FilterDatabase" localSheetId="1" hidden="1">项目库明细表!$A$5:$V$346</definedName>
    <definedName name="_xlnm.Print_Titles" localSheetId="0">项目库汇总表!$1:$5</definedName>
  </definedNames>
  <calcPr calcId="124519"/>
</workbook>
</file>

<file path=xl/calcChain.xml><?xml version="1.0" encoding="utf-8"?>
<calcChain xmlns="http://schemas.openxmlformats.org/spreadsheetml/2006/main">
  <c r="I375" i="7"/>
  <c r="I374"/>
  <c r="I373"/>
  <c r="I372"/>
  <c r="I371"/>
  <c r="I370"/>
  <c r="I369"/>
  <c r="I368"/>
  <c r="I366"/>
  <c r="I365"/>
  <c r="I364"/>
  <c r="I362"/>
  <c r="I361"/>
  <c r="I359"/>
  <c r="I358"/>
  <c r="I357"/>
  <c r="I356"/>
  <c r="I355"/>
  <c r="K354"/>
  <c r="I354" s="1"/>
  <c r="I353"/>
  <c r="I352"/>
  <c r="I351"/>
  <c r="N348"/>
  <c r="I348"/>
  <c r="I347"/>
  <c r="I320"/>
  <c r="I297"/>
  <c r="I296"/>
  <c r="I287"/>
  <c r="I285"/>
  <c r="I269"/>
  <c r="I262"/>
  <c r="I258"/>
  <c r="I250"/>
  <c r="I245"/>
  <c r="I244"/>
  <c r="I226"/>
  <c r="I210"/>
  <c r="I204"/>
  <c r="I203"/>
  <c r="I197"/>
  <c r="I192"/>
  <c r="I189"/>
  <c r="I180"/>
  <c r="I179"/>
  <c r="I178"/>
  <c r="I121"/>
  <c r="I120"/>
  <c r="I119"/>
  <c r="I118"/>
  <c r="I117"/>
  <c r="I116"/>
  <c r="I115"/>
  <c r="I114"/>
  <c r="I113"/>
  <c r="I112"/>
  <c r="I111"/>
  <c r="I110"/>
  <c r="I109"/>
  <c r="I108"/>
  <c r="I107"/>
  <c r="I106"/>
  <c r="I105"/>
  <c r="I104"/>
  <c r="I103"/>
  <c r="I102"/>
  <c r="I101"/>
  <c r="I100"/>
  <c r="I99"/>
  <c r="I98"/>
  <c r="I97"/>
  <c r="I96"/>
  <c r="I95"/>
  <c r="I94"/>
  <c r="I93"/>
  <c r="I92"/>
  <c r="I90"/>
  <c r="I89"/>
  <c r="I87"/>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E83" i="1"/>
  <c r="I328" i="7"/>
  <c r="I327"/>
  <c r="I319" l="1"/>
  <c r="E19" i="1"/>
  <c r="E15" s="1"/>
  <c r="D15"/>
  <c r="P5" i="7"/>
  <c r="O5"/>
  <c r="N5"/>
  <c r="M5"/>
  <c r="J5"/>
  <c r="I317"/>
  <c r="I326"/>
  <c r="I325"/>
  <c r="I324"/>
  <c r="I323"/>
  <c r="I322"/>
  <c r="I321"/>
  <c r="I284"/>
  <c r="I283"/>
  <c r="I282"/>
  <c r="I281"/>
  <c r="I280"/>
  <c r="I279"/>
  <c r="I278"/>
  <c r="I277"/>
  <c r="I276"/>
  <c r="I275"/>
  <c r="I274"/>
  <c r="I273"/>
  <c r="I272"/>
  <c r="I271"/>
  <c r="I270"/>
  <c r="I268"/>
  <c r="I267"/>
  <c r="I266"/>
  <c r="I265"/>
  <c r="K264"/>
  <c r="I264" s="1"/>
  <c r="I263"/>
  <c r="I261"/>
  <c r="I260"/>
  <c r="I259"/>
  <c r="I257"/>
  <c r="I256"/>
  <c r="I255"/>
  <c r="I254"/>
  <c r="I253"/>
  <c r="I252"/>
  <c r="I251"/>
  <c r="I249"/>
  <c r="I248"/>
  <c r="I247"/>
  <c r="I246"/>
  <c r="I243"/>
  <c r="I242"/>
  <c r="I241"/>
  <c r="I240"/>
  <c r="I239"/>
  <c r="I238"/>
  <c r="I237"/>
  <c r="I236"/>
  <c r="I235"/>
  <c r="I234"/>
  <c r="I233"/>
  <c r="I232"/>
  <c r="I231"/>
  <c r="I230"/>
  <c r="I229"/>
  <c r="I228"/>
  <c r="I227"/>
  <c r="I225"/>
  <c r="I224"/>
  <c r="I223"/>
  <c r="I222"/>
  <c r="I221"/>
  <c r="I220"/>
  <c r="I219"/>
  <c r="I218"/>
  <c r="I217"/>
  <c r="I216"/>
  <c r="I215"/>
  <c r="I214"/>
  <c r="I213"/>
  <c r="I212"/>
  <c r="I211"/>
  <c r="I207"/>
  <c r="I208"/>
  <c r="I209"/>
  <c r="I206"/>
  <c r="I205"/>
  <c r="I202"/>
  <c r="I198"/>
  <c r="I199"/>
  <c r="I200"/>
  <c r="I201"/>
  <c r="I193"/>
  <c r="I195"/>
  <c r="I196"/>
  <c r="I194"/>
  <c r="I191"/>
  <c r="I190"/>
  <c r="I188"/>
  <c r="I187"/>
  <c r="I186"/>
  <c r="I184"/>
  <c r="I185"/>
  <c r="I183"/>
  <c r="I182"/>
  <c r="I181"/>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91"/>
  <c r="I88"/>
  <c r="I86"/>
  <c r="E74" i="1"/>
  <c r="E69" s="1"/>
  <c r="F69"/>
  <c r="G69"/>
  <c r="D69"/>
  <c r="K5" i="7" l="1"/>
  <c r="I5"/>
  <c r="E112" i="1"/>
  <c r="F111"/>
  <c r="E111"/>
  <c r="D111"/>
  <c r="E87"/>
  <c r="E85"/>
  <c r="G84"/>
  <c r="F84"/>
  <c r="E84"/>
  <c r="D84"/>
  <c r="G82"/>
  <c r="F82"/>
  <c r="E82"/>
  <c r="D82"/>
  <c r="G81"/>
  <c r="F81"/>
  <c r="E81"/>
  <c r="D81"/>
  <c r="E79"/>
  <c r="G77"/>
  <c r="F77"/>
  <c r="E77"/>
  <c r="D77"/>
  <c r="E68"/>
  <c r="E67"/>
  <c r="E65"/>
  <c r="G64"/>
  <c r="F64"/>
  <c r="D64"/>
  <c r="E58"/>
  <c r="E57"/>
  <c r="E56"/>
  <c r="E55"/>
  <c r="E54"/>
  <c r="E53"/>
  <c r="G52"/>
  <c r="F52"/>
  <c r="D52"/>
  <c r="E40"/>
  <c r="E38" s="1"/>
  <c r="E34" s="1"/>
  <c r="F38"/>
  <c r="D38"/>
  <c r="D34" s="1"/>
  <c r="E36"/>
  <c r="F35"/>
  <c r="F34" s="1"/>
  <c r="E35"/>
  <c r="D35"/>
  <c r="E33"/>
  <c r="E29"/>
  <c r="E28" s="1"/>
  <c r="F28"/>
  <c r="D28"/>
  <c r="E21"/>
  <c r="E20" s="1"/>
  <c r="G20"/>
  <c r="F20"/>
  <c r="D20"/>
  <c r="E17"/>
  <c r="E16"/>
  <c r="G15"/>
  <c r="F15"/>
  <c r="E14"/>
  <c r="E12"/>
  <c r="E10"/>
  <c r="E9"/>
  <c r="G8"/>
  <c r="F8"/>
  <c r="D8"/>
  <c r="G51" l="1"/>
  <c r="E64"/>
  <c r="F51"/>
  <c r="D51"/>
  <c r="E52"/>
  <c r="G7"/>
  <c r="E8"/>
  <c r="E7" s="1"/>
  <c r="F7"/>
  <c r="D7"/>
  <c r="G6" l="1"/>
  <c r="E51"/>
  <c r="E6" s="1"/>
  <c r="D6"/>
  <c r="F6"/>
</calcChain>
</file>

<file path=xl/sharedStrings.xml><?xml version="1.0" encoding="utf-8"?>
<sst xmlns="http://schemas.openxmlformats.org/spreadsheetml/2006/main" count="4334" uniqueCount="1435">
  <si>
    <t>附件1</t>
  </si>
  <si>
    <t>2024年榆林市靖边县（市、区）巩固拓展脱贫攻坚成果和乡村振兴项目库汇总表</t>
  </si>
  <si>
    <t>单位：个、万元</t>
  </si>
  <si>
    <t>项目类型</t>
  </si>
  <si>
    <t>二级项目类型</t>
  </si>
  <si>
    <t>项目子类型</t>
  </si>
  <si>
    <t>项目个数</t>
  </si>
  <si>
    <t>项目预算总投资</t>
  </si>
  <si>
    <t>备注</t>
  </si>
  <si>
    <t>合计</t>
  </si>
  <si>
    <t>1.衔接资金</t>
  </si>
  <si>
    <t>2.其他资金</t>
  </si>
  <si>
    <t>总计：</t>
  </si>
  <si>
    <t>产业发展</t>
  </si>
  <si>
    <t>合计：</t>
  </si>
  <si>
    <t>生产项目</t>
  </si>
  <si>
    <t>小计：</t>
  </si>
  <si>
    <t>种植业基地</t>
  </si>
  <si>
    <t>养殖业基地</t>
  </si>
  <si>
    <t>休闲农业与乡村旅游</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</si>
  <si>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</si>
  <si>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</si>
  <si>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</si>
  <si>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</si>
  <si>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</si>
  <si>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</si>
  <si>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</si>
  <si>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</si>
  <si>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</si>
  <si>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</si>
  <si>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</si>
  <si>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</si>
  <si>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</si>
  <si>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</si>
  <si>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</si>
  <si>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</si>
  <si>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</si>
  <si>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</si>
  <si>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</si>
  <si>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</si>
  <si>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</si>
  <si>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</si>
  <si>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</si>
  <si>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</si>
  <si>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</si>
  <si>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</si>
  <si>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</si>
  <si>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</si>
  <si>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</si>
  <si>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</si>
  <si>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</si>
  <si>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</si>
  <si>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</si>
  <si>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</si>
  <si>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</si>
  <si>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</si>
  <si>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</si>
  <si>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</si>
  <si>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</si>
  <si>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</si>
  <si>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</si>
  <si>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</si>
  <si>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</si>
  <si>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</si>
  <si>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</si>
  <si>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</si>
  <si>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</si>
  <si>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</si>
  <si>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</si>
  <si>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</si>
  <si>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</si>
  <si>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</si>
  <si>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</si>
  <si>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</si>
  <si>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</si>
  <si>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</si>
  <si>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</si>
  <si>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</si>
  <si>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</si>
  <si>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</si>
  <si>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</si>
  <si>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</si>
  <si>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</si>
  <si>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</si>
  <si>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</si>
  <si>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</si>
  <si>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</si>
  <si>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</si>
  <si>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</si>
  <si>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</si>
  <si>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</si>
  <si>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</si>
  <si>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</si>
  <si>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</si>
  <si>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</si>
  <si>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</si>
  <si>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</si>
  <si>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</si>
  <si>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</si>
  <si>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</si>
  <si>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</si>
  <si>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</si>
  <si>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</si>
  <si>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</si>
  <si>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</si>
  <si>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</si>
  <si>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</si>
  <si>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</si>
  <si>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</si>
  <si>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</si>
  <si>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theme="1"/>
        <rFont val="宋体"/>
        <family val="3"/>
        <charset val="134"/>
        <scheme val="minor"/>
      </rPr>
      <t>农村文化</t>
    </r>
    <r>
      <rPr>
        <sz val="12"/>
        <color rgb="FFFF0000"/>
        <rFont val="宋体"/>
        <family val="3"/>
        <charset val="134"/>
        <scheme val="minor"/>
      </rPr>
      <t>体育</t>
    </r>
    <r>
      <rPr>
        <sz val="12"/>
        <color theme="1"/>
        <rFont val="宋体"/>
        <family val="3"/>
        <charset val="134"/>
        <scheme val="minor"/>
      </rPr>
      <t>项目</t>
    </r>
  </si>
  <si>
    <t>项目管理费</t>
  </si>
  <si>
    <t>少数民族特色村寨建设项目</t>
  </si>
  <si>
    <t>困难群众饮用低氟茶</t>
  </si>
  <si>
    <t>……</t>
  </si>
  <si>
    <t>附件2</t>
  </si>
  <si>
    <t>项目名称
（自定义名称）</t>
  </si>
  <si>
    <t>项目摘要
（建设内容及
规模）</t>
  </si>
  <si>
    <t>项目实施地点</t>
  </si>
  <si>
    <t>项目预投资（万元）</t>
  </si>
  <si>
    <t>是否易地搬迁后扶项目</t>
  </si>
  <si>
    <t>受益
户数</t>
  </si>
  <si>
    <t>受益
人数</t>
  </si>
  <si>
    <t>其中：扶持带动脱贫户户数</t>
  </si>
  <si>
    <t>扶持带动脱贫户人数</t>
  </si>
  <si>
    <t>绩效目标</t>
  </si>
  <si>
    <t>项目实施单位</t>
  </si>
  <si>
    <t>行业主管
部门</t>
  </si>
  <si>
    <t>镇/办</t>
  </si>
  <si>
    <t>村/社区</t>
  </si>
  <si>
    <t>2024年大路沟便民服务中心寺台村生产道路硬化项目</t>
  </si>
  <si>
    <t>大路沟便民服务中心</t>
  </si>
  <si>
    <t>寺台村</t>
  </si>
  <si>
    <t>否</t>
  </si>
  <si>
    <t>靖边县乡村振兴局</t>
  </si>
  <si>
    <t>省级重点帮扶村</t>
  </si>
  <si>
    <t>中山涧镇</t>
  </si>
  <si>
    <t>中山涧村</t>
  </si>
  <si>
    <t>黄蒿界镇</t>
  </si>
  <si>
    <t>大界村</t>
  </si>
  <si>
    <t>龙洲镇</t>
  </si>
  <si>
    <t>龙二村</t>
  </si>
  <si>
    <t>王渠则镇</t>
  </si>
  <si>
    <t>杨桥畔镇</t>
  </si>
  <si>
    <t>九里滩村</t>
  </si>
  <si>
    <t>巩固提升村项目</t>
  </si>
  <si>
    <t>镇靖镇</t>
  </si>
  <si>
    <t>伙场坬村</t>
  </si>
  <si>
    <t>红墩界</t>
  </si>
  <si>
    <t>尔德井</t>
  </si>
  <si>
    <t>席季滩</t>
  </si>
  <si>
    <t>小河镇</t>
  </si>
  <si>
    <t>巨浪村</t>
  </si>
  <si>
    <t>2024年三岔渠便民服务中心羊羔山村产业配套灌溉项目</t>
  </si>
  <si>
    <t xml:space="preserve">在已有灌溉井上安装50kva变压器3台（西壕1台、焦家峁1台、张家洼1台），架设高压线3000米 </t>
  </si>
  <si>
    <t>三岔渠便民服务中心</t>
  </si>
  <si>
    <t>羊羔山村</t>
  </si>
  <si>
    <t>白城则</t>
  </si>
  <si>
    <t>2024年东坑镇陆家山村葡萄园产业路项目</t>
  </si>
  <si>
    <t>东坑镇</t>
  </si>
  <si>
    <t>陆家山村</t>
  </si>
  <si>
    <t>2024年大路沟便民服务中心一镇一园项目</t>
  </si>
  <si>
    <t>2024年红墩界镇一镇一园项目</t>
  </si>
  <si>
    <t>红墩界镇</t>
  </si>
  <si>
    <t>2024年黄蒿界镇一镇一园产业发展项目</t>
  </si>
  <si>
    <t>马季沟村</t>
  </si>
  <si>
    <t>2024年畔沟便民服务中心一镇一园产业发展项目</t>
  </si>
  <si>
    <t>畔沟便民服务中心</t>
  </si>
  <si>
    <t>畔沟一村
畔沟二村
畔沟三村</t>
  </si>
  <si>
    <t>2024年天赐湾镇一镇一园产业发展项目</t>
  </si>
  <si>
    <t>与鼎宏绒业合作实施羊绒分梳加工产业，项目计划总投资1200万元，其中财政资金400万元，鼎宏绒业筹资金800万元，计划新建厂房4000平方米，购置羊绒分梳机50台</t>
  </si>
  <si>
    <t>天赐湾镇</t>
  </si>
  <si>
    <t>银湾村</t>
  </si>
  <si>
    <t>2024年小河镇一镇一园产业发展项目</t>
  </si>
  <si>
    <t>2024年杨米涧镇一镇一园产业发展项目</t>
  </si>
  <si>
    <t>杨米涧镇</t>
  </si>
  <si>
    <t>2024年五里湾便民服务中心一镇一园产业发展项目</t>
  </si>
  <si>
    <t>靖边县五里湾阜农肉驴养殖基地项目，建设肉驴养殖基地3个（建设50头规模驴舍3个、草库3个），农户5—10头驴舍60个，示范养殖肉驴1000头。</t>
  </si>
  <si>
    <t>五里湾便民服务中心</t>
  </si>
  <si>
    <t>四咀村、刘阳村、小张渠、边畔村、五里湾、王克浪沟</t>
  </si>
  <si>
    <t>2024年王渠则镇一镇一园产业发展项目</t>
  </si>
  <si>
    <t>闫米洼村</t>
  </si>
  <si>
    <t>2024年高家沟便民服务中心一镇一园产业发展项目</t>
  </si>
  <si>
    <t>高家沟便民服务中心</t>
  </si>
  <si>
    <t>2024年新桥农场玉米烘干加工仓储物流项目</t>
  </si>
  <si>
    <t>新桥农场</t>
  </si>
  <si>
    <t>农业园区管委会</t>
  </si>
  <si>
    <t>2024年到户产业项目</t>
  </si>
  <si>
    <t>靖边县</t>
  </si>
  <si>
    <t>2024年大路沟便民服务中心果树产业项目</t>
  </si>
  <si>
    <t>2024年杨米涧镇果树产业项目</t>
  </si>
  <si>
    <t>韩伙场村</t>
  </si>
  <si>
    <t>2024年高家沟便民服务中心果树产业项目</t>
  </si>
  <si>
    <t>东胜村</t>
  </si>
  <si>
    <t>沙渠村</t>
  </si>
  <si>
    <t>杨二村</t>
  </si>
  <si>
    <t>张家畔街道</t>
  </si>
  <si>
    <t>张伙场村</t>
  </si>
  <si>
    <t>阳光社区</t>
  </si>
  <si>
    <t>宁条梁镇</t>
  </si>
  <si>
    <t>李家城则村</t>
  </si>
  <si>
    <t>代黄口</t>
  </si>
  <si>
    <t>车路壕村</t>
  </si>
  <si>
    <t>天赐湾便民服务中心</t>
  </si>
  <si>
    <t>沙沟村</t>
  </si>
  <si>
    <t>镇靖村</t>
  </si>
  <si>
    <t>水路畔便民服务中心</t>
  </si>
  <si>
    <t>沙洼沟村</t>
  </si>
  <si>
    <t>坪庄村</t>
  </si>
  <si>
    <t>李家峁村</t>
  </si>
  <si>
    <t>马家洼村</t>
  </si>
  <si>
    <t>大滩村</t>
  </si>
  <si>
    <t>三岔渠村</t>
  </si>
  <si>
    <t>大阳湾村</t>
  </si>
  <si>
    <t>峁涧村</t>
  </si>
  <si>
    <t>乔沟湾村</t>
  </si>
  <si>
    <t>新庄村</t>
  </si>
  <si>
    <t>兴和村</t>
  </si>
  <si>
    <t>杨米涧村</t>
  </si>
  <si>
    <t>镇罗堡</t>
  </si>
  <si>
    <t>王渠则村</t>
  </si>
  <si>
    <t>蔡家峁村</t>
  </si>
  <si>
    <t>西桥界村</t>
  </si>
  <si>
    <t>庙界村</t>
  </si>
  <si>
    <t>长渠沟村</t>
  </si>
  <si>
    <t>席麻湾镇</t>
  </si>
  <si>
    <t>东坑村</t>
  </si>
  <si>
    <t>海则滩镇</t>
  </si>
  <si>
    <t>王梁</t>
  </si>
  <si>
    <t>园艺技术推广中心</t>
  </si>
  <si>
    <t>2024年东坑镇果树产业项目</t>
  </si>
  <si>
    <t>2024年小河镇果树产业项目</t>
  </si>
  <si>
    <t>2024年青阳岔镇果树产业项目</t>
  </si>
  <si>
    <t>青阳岔镇</t>
  </si>
  <si>
    <t>2024年镇靖镇果树产业项目</t>
  </si>
  <si>
    <t>2024年张家畔街道果树产业项目</t>
  </si>
  <si>
    <t>2024年杨桥畔镇果树产业项目</t>
  </si>
  <si>
    <t>2024年天赐湾镇果树产业项目</t>
  </si>
  <si>
    <t>2024年龙洲镇果树产业项目</t>
  </si>
  <si>
    <t>龙一、龙二、龙三、刘家峁、平庄、甘沟、清水河</t>
  </si>
  <si>
    <t>官城、卧牛城、高石崖、青阳岔、杨平、庙界、陈家砭、后街、龙腰镇村</t>
  </si>
  <si>
    <t>小河、巨浪、前河、红石湾</t>
  </si>
  <si>
    <t>2024年天赐湾便民服务中心果树产业项目</t>
  </si>
  <si>
    <t>天赐湾、城河</t>
  </si>
  <si>
    <t>乔沟湾、新庄、银湾</t>
  </si>
  <si>
    <t>2024年宁条梁镇果树产业项目</t>
  </si>
  <si>
    <t>陆家山、四十里铺、毛瑶、毛团</t>
  </si>
  <si>
    <t>王梁、杨米涧、郝渠则、韩伙场</t>
  </si>
  <si>
    <t>2024年席麻湾镇果树产业项目</t>
  </si>
  <si>
    <t>大沟、东西高峁</t>
  </si>
  <si>
    <t>2024年红墩界镇果树产业项目</t>
  </si>
  <si>
    <t>杨周、杨二、九里滩、沙石峁、沙畔</t>
  </si>
  <si>
    <t>新房滩、海则畔、张伙场、林家湾、阳光、郭家庙</t>
  </si>
  <si>
    <t>赵庄、高峰、黄豪梁</t>
  </si>
  <si>
    <t>2024年海则滩镇果树产业项目</t>
  </si>
  <si>
    <t>龙一、龙二、龙三、刘家峁、万庄、平庄、甘沟、清水河村</t>
  </si>
  <si>
    <t>小河、巨浪、前河、红石湾村</t>
  </si>
  <si>
    <t>镇靖、狼卧沟、杏树界、伙场洼、榆沟、芦西村</t>
  </si>
  <si>
    <t>张伙场、林家湾、海则滩、阳光、新房滩</t>
  </si>
  <si>
    <t>海则滩村、柳树湾、大石砭、掌高兔、杨虎台村</t>
  </si>
  <si>
    <t>王梁、杨米涧、郝渠则、韩伙场村</t>
  </si>
  <si>
    <t>尔德井、白城则、席季滩、圪洞河、长胜、王家洼村</t>
  </si>
  <si>
    <t>陆家山、四十里铺、毛瑶、毛团、宋渠村</t>
  </si>
  <si>
    <t>2024年畔沟便民服务中心果树产业项目</t>
  </si>
  <si>
    <t>畔一、畔三</t>
  </si>
  <si>
    <t>2024年周河镇果树产业项目</t>
  </si>
  <si>
    <t>周河镇</t>
  </si>
  <si>
    <t>柳沟、巡检司</t>
  </si>
  <si>
    <t>杨周、杨二、九里滩、沙石峁、沙畔村</t>
  </si>
  <si>
    <t>黄蒿地台、四台村</t>
  </si>
  <si>
    <t>2024年宁条梁镇柳一村集体经济冷库建设项目</t>
  </si>
  <si>
    <t>柳一村</t>
  </si>
  <si>
    <t>2024年宁条梁镇庙畔村集体经济冷库项目</t>
  </si>
  <si>
    <t>水泥硬化冷库场地3000平方米</t>
  </si>
  <si>
    <t>庙畔村</t>
  </si>
  <si>
    <t>2024年青阳岔镇一镇一园产业发展项目</t>
  </si>
  <si>
    <t>龙腰镇村</t>
  </si>
  <si>
    <t>2024年宁条梁镇西园则村一镇一园产业发展项目</t>
  </si>
  <si>
    <t>西园则村</t>
  </si>
  <si>
    <t>2024年杨桥畔镇一镇一园产业发展项目</t>
  </si>
  <si>
    <t>阳周村</t>
  </si>
  <si>
    <t>2024年大路沟便民服务中心寺台村山楂基地拦水坝、蓄水池等配套项目</t>
  </si>
  <si>
    <t>拦水坝2座；200立方米蓄水池3座；水泵3台；水泵配套钢管1.5千米；水泵配套电缆1.4千米；蓄水池上水管5.5千米；冷库1座（围墙、大门、磅秤等）；变压器1台及配套高压线；灌溉管网15千米；基地围网15千米</t>
  </si>
  <si>
    <t>2024年周河镇红柳沟村十三晌地台旱地改水地节水灌溉工程项目</t>
  </si>
  <si>
    <t>红柳沟村</t>
  </si>
  <si>
    <t>庙湾村</t>
  </si>
  <si>
    <t>陈家砭村</t>
  </si>
  <si>
    <t>2024年红墩界镇白城则村小型公益类基础设施项目</t>
  </si>
  <si>
    <t>安装100kva变压器5台 ，架设低压线60公里。</t>
  </si>
  <si>
    <t>2023年靖边县小额信贷贴息贷款</t>
  </si>
  <si>
    <t>全县</t>
  </si>
  <si>
    <t>全县44个扶贫互助协会中200户脱贫户和监测户借款贴补利息</t>
  </si>
  <si>
    <t>涉及14个乡镇</t>
  </si>
  <si>
    <t>涉及44个协会</t>
  </si>
  <si>
    <t>解决200户脱贫户的发展产业短缺资金问题，预计户均增收200元。</t>
  </si>
  <si>
    <t>2023年靖边县乡村振兴局致富带头人培训</t>
  </si>
  <si>
    <t>致富带头人培训210人次（70个脱贫村每村3人）</t>
  </si>
  <si>
    <t>带动630户农户提升致富能力，发展产业致富，户均增收200元。</t>
  </si>
  <si>
    <t>2024年靖边县外出务工补助项目</t>
  </si>
  <si>
    <t>交通费补贴（预计受益脱贫户250人）</t>
  </si>
  <si>
    <t>通过补贴，增加外出务工积极性，预计每人每年增收1.6万元以上。</t>
  </si>
  <si>
    <t>人社局</t>
  </si>
  <si>
    <t>2024年靖边县技能培训项目</t>
  </si>
  <si>
    <t>技能培训（预计受益脱贫户200人）</t>
  </si>
  <si>
    <t>通过技能培训，提升就业能力，预计每人平均月增收800-1000元。</t>
  </si>
  <si>
    <t>2024年专业技能培训项目</t>
  </si>
  <si>
    <t>对脱贫户、监测户、集体经济管理人员、种养大户等进行能力提升培训</t>
  </si>
  <si>
    <t>农业农村局</t>
  </si>
  <si>
    <t>东坪村</t>
  </si>
  <si>
    <t>2024年周河镇东坪村道路硬化项目</t>
  </si>
  <si>
    <t>道路硬化6.2公里，宽4米，厚0.12米</t>
  </si>
  <si>
    <t>2024年杨桥畔镇阳周村道路硬化</t>
  </si>
  <si>
    <t>道路硬化6公里，宽4米，厚0.12米</t>
  </si>
  <si>
    <t>大岔村</t>
  </si>
  <si>
    <t>砖扎硬化道路2公里，宽4米，厚0.12米</t>
  </si>
  <si>
    <t>砖扎道路硬化1.3公里，3.5米宽，厚0.12米</t>
  </si>
  <si>
    <t>硬化村组道路3公里，宽4米，厚0.12米</t>
  </si>
  <si>
    <t>2024年宁条梁镇柳一村道路亮化工程</t>
  </si>
  <si>
    <t>2024年周河镇红柳沟村野岔组至杜庄组道路硬化项目</t>
  </si>
  <si>
    <t>2024黄蒿界镇庙湾村人居环境整治项目</t>
  </si>
  <si>
    <t>2024黄蒿界镇马季沟村人居环境整治项目</t>
  </si>
  <si>
    <t>2024年宁条梁镇庙畔村道路硬化</t>
  </si>
  <si>
    <t>2024年杨米涧镇镇罗堡村产业道路项目</t>
  </si>
  <si>
    <t>杨米涧</t>
  </si>
  <si>
    <t>2024年小河镇沙沟村道路硬化项目</t>
  </si>
  <si>
    <t>2024年海则滩镇柳树湾村亮化工程项目</t>
  </si>
  <si>
    <t>安装路灯170盏</t>
  </si>
  <si>
    <t>柳树湾村</t>
  </si>
  <si>
    <t>2024年海则滩镇柳树湾村道路硬化项目</t>
  </si>
  <si>
    <t>2024年海则滩镇大石砭村道路硬化项目</t>
  </si>
  <si>
    <t>大石砭村</t>
  </si>
  <si>
    <t>2024年海则滩镇大石砭村道路亮化项目</t>
  </si>
  <si>
    <t>安装路灯180盏</t>
  </si>
  <si>
    <t>2024年三岔渠便民服务中心羊羔山村道路建设项目</t>
  </si>
  <si>
    <t>2024年宁条梁镇大滩村小杂粮基地道路硬化项目</t>
  </si>
  <si>
    <t>砖砸硬化通往小杂粮基地，长2400米，宽4米，厚0.12米</t>
  </si>
  <si>
    <t>2024年东坑镇东坑村道路硬化项目</t>
  </si>
  <si>
    <t>砖扎硬化生产道路4公里，宽4米，厚0.12米</t>
  </si>
  <si>
    <t>2024年杨米涧镇王梁村产业发展基础设施项目</t>
  </si>
  <si>
    <t>在吴涧塘苹果基地硬化道路2公里，路面宽4米，厚0.12米，边沟700米。</t>
  </si>
  <si>
    <t>2024年红墩界镇白城则村小型公益类硬化道路项目</t>
  </si>
  <si>
    <t>硬化道路8500m，宽4米，厚0.12米</t>
  </si>
  <si>
    <t>2024年五里湾便民服务中心四咀村道路硬化工程</t>
  </si>
  <si>
    <t>砖扎道路2公里，宽4米，厚0.12米</t>
  </si>
  <si>
    <t>五里湾</t>
  </si>
  <si>
    <t>四咀</t>
  </si>
  <si>
    <t>2024年王渠则镇蔡家峁村安装变压器5台</t>
  </si>
  <si>
    <t>通过村庄规划编制，合理慕华布局，完成56个村的规划任务，受益对象满意度大于90%</t>
  </si>
  <si>
    <t>自然资源规划局</t>
  </si>
  <si>
    <t>2024年乡镇管网维修改造工程</t>
  </si>
  <si>
    <t>维修改造16镇、1个街道办、1个农场、8个便民服务中心网管</t>
  </si>
  <si>
    <t>行政村</t>
  </si>
  <si>
    <t>2024年分散场窖供水工程</t>
  </si>
  <si>
    <t>2024年中山涧镇李家峁村供水工程</t>
  </si>
  <si>
    <t>450米水源井1眼、200QJ20-243水泵1台、配电房1间、低压线150米、输水管网200米及配套设施</t>
  </si>
  <si>
    <t>硬地梁村</t>
  </si>
  <si>
    <t>小桥畔村</t>
  </si>
  <si>
    <t>2024年宁条梁镇柳一村供水工程</t>
  </si>
  <si>
    <t>修15米50吨水塔1座、管网6公里及配套设施；钟园则村小组重建水塔30方；东园则村小组改造水塔1座；</t>
  </si>
  <si>
    <t>2024年王渠则镇蔡家峁村供水工程</t>
  </si>
  <si>
    <t>新打水源井1眼、上下水管600米及配套</t>
  </si>
  <si>
    <t>张家畔街道办</t>
  </si>
  <si>
    <t>2024年海则滩镇大石砭村供水工程</t>
  </si>
  <si>
    <t>2024年海则滩镇马连坑村供水工程</t>
  </si>
  <si>
    <t>水原井1眼，水塔1座、配电房1间、院墙1处、井坑1个，管网3000米及配套</t>
  </si>
  <si>
    <t>马连坑村</t>
  </si>
  <si>
    <t>长城村</t>
  </si>
  <si>
    <t>2024年红墩界镇席季滩村供水工程</t>
  </si>
  <si>
    <t>蓄水池1座，管网2000米及配套工程</t>
  </si>
  <si>
    <t>席季滩村</t>
  </si>
  <si>
    <t>2024年黄蒿界镇马季沟村供水工程</t>
  </si>
  <si>
    <t>水源井1眼、水塔1座，配电房、井坑、院墙、管网12公里及配套</t>
  </si>
  <si>
    <t>2024年杨桥畔镇阳周村供水工程</t>
  </si>
  <si>
    <t>管网铺设10公里，维修水厂1处，闸阀井204个，及配套工程</t>
  </si>
  <si>
    <t>阳坪村</t>
  </si>
  <si>
    <t>2024年小河镇沙沟村供水工程</t>
  </si>
  <si>
    <t>在沙沟组打人饮井1眼，配套设施及管网300米、蓄水池1座、配电房1间</t>
  </si>
  <si>
    <t>2024年龙洲镇坪庄村供水工程</t>
  </si>
  <si>
    <t>30吨水塔1座，配电房2间，院墙16*17米，井坑1个，管网2500米及配套设施</t>
  </si>
  <si>
    <t>2024年天赐湾镇银湾村供水工程</t>
  </si>
  <si>
    <t>2024年天赐湾镇峁涧村供水工程</t>
  </si>
  <si>
    <t>天赐湾村</t>
  </si>
  <si>
    <t>2024年周河镇东坪村供水工程</t>
  </si>
  <si>
    <t>2024年周河镇饮马坡供水工程</t>
  </si>
  <si>
    <t>闫王砭井台小组打浅水井5眼</t>
  </si>
  <si>
    <t>饮马坡</t>
  </si>
  <si>
    <t>2024年周河镇巡检司村供水工程</t>
  </si>
  <si>
    <t>30m³蓄水池1座、管网2km、井坑1个、低压线100米</t>
  </si>
  <si>
    <t>巡检司村</t>
  </si>
  <si>
    <t>2024年五里湾便民服务中心刘阳村供水工程</t>
  </si>
  <si>
    <t>刘阳村</t>
  </si>
  <si>
    <t>新城便民服务中心</t>
  </si>
  <si>
    <t>2024年新城便民服务中心新城村供水工程</t>
  </si>
  <si>
    <t>新城村</t>
  </si>
  <si>
    <t>2024年新城便民服务中心韩家沟村供水工程</t>
  </si>
  <si>
    <t>高梁组、高家沟组人饮井维修</t>
  </si>
  <si>
    <t>韩家沟村</t>
  </si>
  <si>
    <t>2024年杨米涧镇韩伙场村供水工程</t>
  </si>
  <si>
    <t>在墩湾、韩伙场两村小组各打深井一眼及配套50A变压器2台，高压线400米，管网2200米。对金盆湾、西坑2300米管网进行改造</t>
  </si>
  <si>
    <t>2024年大路沟便民服务中心大路沟村供水工程</t>
  </si>
  <si>
    <t>水源井维修、水泵更换</t>
  </si>
  <si>
    <t>2024年靖边县安全饮水水质检测</t>
  </si>
  <si>
    <t>2023年靖边县安全饮水水质检测</t>
  </si>
  <si>
    <t>确保受益群众满意度100%</t>
  </si>
  <si>
    <t>卫健局</t>
  </si>
  <si>
    <t>建设微型生态广场3个（村委阵地前、方渠小组、旧村委阵地）</t>
  </si>
  <si>
    <t>2024年周河镇红柳沟村人居环境整治项目</t>
  </si>
  <si>
    <t>整村购置垃圾箱50个</t>
  </si>
  <si>
    <t>整村购置垃圾箱76个</t>
  </si>
  <si>
    <t>2024年宁条梁镇庙畔村人居环境治理</t>
  </si>
  <si>
    <t>购买垃圾清运车1辆，垃圾箱50个，建设公厕1座，垃圾中转站1处</t>
  </si>
  <si>
    <t>解决村组垃圾清运问题，改善1065户村民56户建档立卡户环境卫生条件。</t>
  </si>
  <si>
    <t>2024年杨米涧镇镇罗堡村示范村项目</t>
  </si>
  <si>
    <t>各村组</t>
  </si>
  <si>
    <t>五台村</t>
  </si>
  <si>
    <t>龙洲镇、小河镇、红墩界镇</t>
  </si>
  <si>
    <t>乡村规划发展指导中心</t>
  </si>
  <si>
    <t>根据榆人居办发（2022）1号和榆人居办发（2022）3号文件要求，重点对全县旅游专线相关镇村和307国道沿线镇村进行垃圾清扫清运。一要重点对主要交通干道、村内公路沿线垃圾堆放、野广告、残垣断壁、乱堆乱放乱搭建进行集中清理；二要重点清理村内卫生，突出清理死角盲区，开展全面清理、定期清运，做到村庄内外无散乱垃圾，集中拆除铲平村内废弃房屋、残垣断壁，实现村庄整齐、干净、有序；三要重点清理房前屋后及室内卫生，按照“五净两整齐”标准，即房前屋后干净、院内干净、屋内干净、厨房干净、厕所干净和生产、生活用品摆放整齐，大力开展“清洁农家”创建活动。</t>
  </si>
  <si>
    <t>东新社区</t>
  </si>
  <si>
    <t>创业路社区</t>
  </si>
  <si>
    <t>2024年靖边县雨露计划项目</t>
  </si>
  <si>
    <t>“雨露计划”（预计受益脱贫户300人）</t>
  </si>
  <si>
    <t>通过补贴，减轻脱贫户经济支出，增加家庭总收入。</t>
  </si>
  <si>
    <t>2024年靖边县家庭经济困难学生生活补助</t>
  </si>
  <si>
    <t>家庭经济困难学生生活补助</t>
  </si>
  <si>
    <t>通过补助，减轻教育负担，累计受益1.5万人次，受益对象满意度大于90%</t>
  </si>
  <si>
    <t>教育局</t>
  </si>
  <si>
    <t>2023年靖边县项目管理费</t>
  </si>
  <si>
    <t>靖边县项目管理费</t>
  </si>
  <si>
    <t>合理管理项目，项目验收合格率98%。</t>
  </si>
  <si>
    <r>
      <t>榆林市</t>
    </r>
    <r>
      <rPr>
        <u/>
        <sz val="18"/>
        <rFont val="方正小标宋简体"/>
        <charset val="134"/>
      </rPr>
      <t xml:space="preserve"> 靖边 </t>
    </r>
    <r>
      <rPr>
        <sz val="18"/>
        <rFont val="方正小标宋简体"/>
        <charset val="134"/>
      </rPr>
      <t>县（市、区）2024年县级巩固拓展脱贫攻坚成果和乡村振兴项目库明细表</t>
    </r>
  </si>
  <si>
    <t>农村公共服务</t>
    <phoneticPr fontId="16" type="noConversion"/>
  </si>
  <si>
    <t>公共照明设施</t>
    <phoneticPr fontId="16" type="noConversion"/>
  </si>
  <si>
    <t>乡村建设行动</t>
    <phoneticPr fontId="16" type="noConversion"/>
  </si>
  <si>
    <t>产业路、资源路、旅游路建设</t>
    <phoneticPr fontId="16" type="noConversion"/>
  </si>
  <si>
    <t>配套设施项目</t>
    <phoneticPr fontId="16" type="noConversion"/>
  </si>
  <si>
    <t>小型农田水利设施建设</t>
    <phoneticPr fontId="16" type="noConversion"/>
  </si>
  <si>
    <t>2024年周河镇东坪村高抽站项目二期管网铺设</t>
  </si>
  <si>
    <t>农村基础设施
（含产业配套基础设施）</t>
    <phoneticPr fontId="16" type="noConversion"/>
  </si>
  <si>
    <t>产业发展</t>
    <phoneticPr fontId="16" type="noConversion"/>
  </si>
  <si>
    <t>生产项目</t>
    <phoneticPr fontId="16" type="noConversion"/>
  </si>
  <si>
    <t>水产养殖业发展</t>
    <phoneticPr fontId="16" type="noConversion"/>
  </si>
  <si>
    <t>林草基地建设</t>
    <phoneticPr fontId="16" type="noConversion"/>
  </si>
  <si>
    <t>巩固提升并改善5000户18000人的饮水安全问题、村集体资产，资产归属村集体，由村集体进行管理</t>
  </si>
  <si>
    <t>巩固提升并改善200户600人的饮水安全问题、村集体资产，资产归属村集体，由村集体进行管理</t>
  </si>
  <si>
    <t>2024年中山涧镇中山涧村供水工程</t>
  </si>
  <si>
    <t>打人饮深井1眼及配套，修建50方污水池1座，改造集镇自来水管网：铺设PE管网3公里，安装自来水电子水表230块。</t>
  </si>
  <si>
    <t>巩固提升并改善230户1050人的饮水安全问题、村集体资产，资产归属村集体，由村集体进行管理</t>
  </si>
  <si>
    <t>巩固提升并改善160户480人的饮水安全问题、村集体资产，资产归属村集体，由村集体进行管理</t>
  </si>
  <si>
    <t>2024年宁条梁镇宁条梁镇供水工程</t>
  </si>
  <si>
    <t>集中供水处设备更新更换，场地翻新</t>
  </si>
  <si>
    <t>巩固提升并改善3460户8000人的饮水安全问题、村集体资产，资产归属村集体，由村集体进行管理</t>
  </si>
  <si>
    <t>2024年王渠则镇闫米洼村供水工程</t>
  </si>
  <si>
    <t>水源井1眼、水泵1台及配套实施</t>
  </si>
  <si>
    <t>巩固提升并改善300户780人的饮水安全问题、村集体资产，资产归属村集体，由村集体进行管理</t>
  </si>
  <si>
    <t>巩固提升并改善16户64人的饮水安全问题、村集体资产，资产归属村集体，由村集体进行管理</t>
  </si>
  <si>
    <t>2024年席麻湾镇羊圈湾村供水工程</t>
  </si>
  <si>
    <t>水源井1眼、50KVA变压器1台、水泵1台及配套实施</t>
  </si>
  <si>
    <t>羊圈湾村</t>
  </si>
  <si>
    <t>巩固提升并改善70户220人的饮水安全问题、村集体资产，资产归属村集体，由村集体进行管理</t>
  </si>
  <si>
    <t>巩固提升并改善45户216人的饮水安全问题、村集体资产，资产归属村集体，由村集体进行管理</t>
  </si>
  <si>
    <t>巩固提升并改善70户278人的饮水安全问题、村集体资产，资产归属村集体，由村集体进行管理</t>
  </si>
  <si>
    <t>巩固提升并改善30户112人的饮水安全问题、村集体资产，资产归属村集体，由村集体进行管理</t>
  </si>
  <si>
    <t>巩固提升并改善103户435人的饮水安全问题、村集体资产，资产归属村集体，由村集体进行管理</t>
  </si>
  <si>
    <t>峁涧村康台组打400米水源井1眼（全管井），井坑1个，潜水泵1台，低压线50米，上水管300米，配电房1间，加压泵1台</t>
  </si>
  <si>
    <t>巩固提升并改善186户675人的饮水安全问题、村集体资产，资产归属村集体，由村集体进行管理</t>
  </si>
  <si>
    <t>阳湾渠小组新建人饮井及电力配套设施、集中净水设备维修养护</t>
  </si>
  <si>
    <t>巩固提升并改善208户652人的饮水安全问题、村集体资产，资产归属村集体，由村集体进行管理</t>
  </si>
  <si>
    <t>巩固提升并改善120户219人的饮水安全问题、村集体资产，资产归属村集体，由村集体进行管理</t>
  </si>
  <si>
    <t>2024年应急保障维修养护工程</t>
  </si>
  <si>
    <t>巩固提升并改善2200户8600人的饮水安全问题、村集体资产，资产归属村集体，由村集体进行管理</t>
  </si>
  <si>
    <t>巩固提升并改善40户168人的饮水安全问题、村集体资产，资产归属村集体，由村集体进行管理</t>
  </si>
  <si>
    <t>巩固提升并改善36户206人的饮水安全问题、村集体资产，资产归属村集体，由村集体进行管理</t>
  </si>
  <si>
    <t>巩固提升并改善6户20人的饮水安全问题、资产建成归个户所有</t>
  </si>
  <si>
    <t>巩固提升并改善18户70人的饮水安全问题、村集体资产，资产归属村集体，由村集体进行管理</t>
  </si>
  <si>
    <t>2024年五里湾便民服务中心边畔村供水工程</t>
  </si>
  <si>
    <t>浅层水源井1眼、蓄水池1座及配套设施</t>
  </si>
  <si>
    <t>边畔村</t>
  </si>
  <si>
    <t>巩固提升并改善20户60人的饮水安全问题、村集体资产，资产归属村集体，由村集体进行管理</t>
  </si>
  <si>
    <t>巩固提升并改善113户541人的饮水安全问题、村集体资产，资产归属村集体，由村集体进行管理</t>
  </si>
  <si>
    <t>巩固提升并改善54户150人的饮水安全问题、村集体资产，资产归属村集体，由村集体进行管理</t>
  </si>
  <si>
    <t>巩固提升并改善180户755人的饮水安全问题、村集体资产，资产归属村集体，由村集体进行管理</t>
  </si>
  <si>
    <t>巩固提升并改善318户1076人的饮水安全问题、村集体资产，资产归属村集体，由村集体进行管理</t>
  </si>
  <si>
    <t>巩固提升并改善56户214人的饮水安全问题、村集体资产，资产归属村集体，由村集体进行管理</t>
  </si>
  <si>
    <t>是</t>
  </si>
  <si>
    <t>发展改革与科技局</t>
    <phoneticPr fontId="16" type="noConversion"/>
  </si>
  <si>
    <t>易地搬迁后扶</t>
    <phoneticPr fontId="16" type="noConversion"/>
  </si>
  <si>
    <t>“一站式”社区综合服务设施建设</t>
    <phoneticPr fontId="16" type="noConversion"/>
  </si>
  <si>
    <t>加工业</t>
    <phoneticPr fontId="16" type="noConversion"/>
  </si>
  <si>
    <t>种植业基地</t>
    <phoneticPr fontId="16" type="noConversion"/>
  </si>
  <si>
    <t>光伏电站建设</t>
    <phoneticPr fontId="16" type="noConversion"/>
  </si>
  <si>
    <t>修建排洪渠140米。</t>
  </si>
  <si>
    <t>2024年天赐湾镇乔沟湾村小型公益类基础设施项目</t>
  </si>
  <si>
    <t>铺设农田灌溉110管网6千米。</t>
  </si>
  <si>
    <t>建设200平米机械库1处</t>
  </si>
  <si>
    <t>建设320立方米青储池</t>
  </si>
  <si>
    <t>新建村</t>
  </si>
  <si>
    <t>2024年张家畔街道新伙场村道路亮化项目</t>
  </si>
  <si>
    <t>新伙场村</t>
  </si>
  <si>
    <t>靖边县农业农村局</t>
  </si>
  <si>
    <t>尔德井村</t>
  </si>
  <si>
    <t>通过玉米烘干厂建设仓储物流基地，发展产业，延伸产业链，提高产品附加值，促进15户农户增收。资产归属新桥农场，由新桥农场进行管理。</t>
  </si>
  <si>
    <t>对全县有劳动能力、有意愿巩固产业发展成果的脱贫户、监测户采取先建后补，以奖代补的方式发展种植、养殖等产业项目，每户每年不超5000元的标准予以奖补。</t>
  </si>
  <si>
    <t>各乡镇</t>
  </si>
  <si>
    <t>实现亩增产200公斤以上，亩增收300元以上。带动10户建档立卡户发展产业，户均增收500元以上。</t>
  </si>
  <si>
    <t>建设标准园300亩，每亩补贴500元。</t>
  </si>
  <si>
    <t>建设标准园200亩，每亩补贴500元。</t>
  </si>
  <si>
    <t>建设标准园100亩，每亩补贴500元。</t>
  </si>
  <si>
    <t>建设标准园50亩，每亩补贴500元。</t>
  </si>
  <si>
    <t>建设防雹网300亩，每亩补贴3500元</t>
  </si>
  <si>
    <t>建设防雹网200亩，每亩补贴3500元。</t>
  </si>
  <si>
    <t>建设防雹网150亩，每亩补贴3500元</t>
  </si>
  <si>
    <t>建设防雹网200亩，每亩补贴3500元</t>
  </si>
  <si>
    <t>建设防雹网100亩，每亩补贴3500元</t>
  </si>
  <si>
    <t>建设防雹网50亩，每亩补贴3500元</t>
  </si>
  <si>
    <t>建设冷藏库200吨，每百吨补贴15万元。</t>
  </si>
  <si>
    <t>建设冷藏库100吨，每百吨补贴15万元。</t>
  </si>
  <si>
    <t>建设冷藏库50吨，每百吨补贴15万元。</t>
  </si>
  <si>
    <t>建设冷藏库60吨，每百吨补贴15万元。</t>
  </si>
  <si>
    <t>通过发展老马鲜桃产业园续建项目，进行设施加工产业，带动301户全镇群众共同致富。</t>
  </si>
  <si>
    <t>提高脱贫户、监测户、集体经济管理人员220人技能管理、种养殖能力。</t>
  </si>
  <si>
    <t>2024年天赐湾便民服务中心天赐湾村新建公厕项目</t>
  </si>
  <si>
    <t>天赐湾镇新建卫生公厕厕1座</t>
  </si>
  <si>
    <t>通过新建公厕，美化环境改善人居环境，提高730户居民的生活质量水平。</t>
  </si>
  <si>
    <t>2024年王渠则镇集镇中心新建公厕项目</t>
  </si>
  <si>
    <t>王渠则镇新建卫生公厕厕2座</t>
  </si>
  <si>
    <t>王渠则镇集镇中心</t>
  </si>
  <si>
    <t>通过新建公厕，美化环境改善人居环境，提高1176户居民的生活质量水平。</t>
  </si>
  <si>
    <t>2024年张家畔镇瓦房村、新伙场村、张伙场村、双家湾村新建公厕项目</t>
  </si>
  <si>
    <t>张家畔镇新建卫生公厕4座</t>
  </si>
  <si>
    <t>瓦房村、新伙场村、张伙场村、双家湾村</t>
  </si>
  <si>
    <t>张家畔镇瓦房村、新伙场村、张伙场村、双家湾村新建公厕后美化环境改善人居环境，提高2680户居民的生活质量水平。</t>
  </si>
  <si>
    <t>新城便民服务中心村新建公厕项目</t>
  </si>
  <si>
    <t>新城便民服务中心新城村新建卫生公厕1座</t>
  </si>
  <si>
    <t>通过新建卫生公厕后美化环境改善人居环境，提高291户居民的生活质量水平</t>
  </si>
  <si>
    <t>2024年畔沟便民服务中心畔沟一村新建公厕项目</t>
  </si>
  <si>
    <t>畔沟便民服务中心新建公厕1座</t>
  </si>
  <si>
    <t>畔沟一村</t>
  </si>
  <si>
    <t>新建公厕后美化环境改善人居环境，提高115户居民的生活质量水平。</t>
  </si>
  <si>
    <t>2024年天赐湾镇李家诚则村、乔沟湾村、银湾村、天赐湾村新建公厕项目</t>
  </si>
  <si>
    <t>天赐湾镇新建卫生公10厕座</t>
  </si>
  <si>
    <t>李家诚则村、乔沟湾村、银湾村、天赐湾村</t>
  </si>
  <si>
    <t>通过新建公厕，美化环境改善人居环境，提高375户居民的生活质量水平。</t>
  </si>
  <si>
    <t>2024年东坑镇集镇中心村新建公厕项目</t>
  </si>
  <si>
    <t>东坑镇集镇中心村新建公厕3座</t>
  </si>
  <si>
    <t>集镇中心村</t>
  </si>
  <si>
    <t>通过新建公厕，美化环境改善人居环境，提高610户居民的生活质量水平。</t>
  </si>
  <si>
    <t>2024年海则滩镇杨虎台村、刘树湾村、大石砭村新建公厕项目</t>
  </si>
  <si>
    <t>海则滩镇新建公厕3座</t>
  </si>
  <si>
    <t>杨虎台村、柳树湾村、杨虎台村、柳树湾村、大石砭村</t>
  </si>
  <si>
    <t>通过新建公厕，美化环境改善人居环境，提高233户居民的生活质量水平。</t>
  </si>
  <si>
    <t>2024年红墩界镇白城则村、长胜村、尔德井村新建公厕项目</t>
  </si>
  <si>
    <t>红墩界镇新建公3厕座</t>
  </si>
  <si>
    <t>白城则村、长胜村、尔德井村</t>
  </si>
  <si>
    <t>通过新建公厕，美化环境改善人居环境，提高270户居民的生活质量水平。</t>
  </si>
  <si>
    <t>2024年青阳岔镇龙腰镇村、阳坪村新建公厕项目</t>
  </si>
  <si>
    <t>青阳岔镇新建公厕7座</t>
  </si>
  <si>
    <t>龙腰镇村、阳坪村</t>
  </si>
  <si>
    <t>通过新建公厕，美化环境改善人居环境，提高335户居民的生活质量水平。</t>
  </si>
  <si>
    <t>2024年黄蒿界镇、卫生院、五合村、大界村、庙湾村新建公厕项目</t>
  </si>
  <si>
    <t>黄蒿界镇新建公4厕座</t>
  </si>
  <si>
    <t>黄蒿界镇、卫生院、五合村、大界村、庙湾村</t>
  </si>
  <si>
    <t>通过新建公厕，美化环境改善人居环境，提高210户居民的生活质量水平。</t>
  </si>
  <si>
    <t>2024年镇靖镇狼卧沟村、阳洼村、镇靖村新建公厕项目</t>
  </si>
  <si>
    <t>镇靖镇新建公3厕座</t>
  </si>
  <si>
    <t>狼卧沟村、阳洼村、镇靖村</t>
  </si>
  <si>
    <t>通过新建公厕，美化环境改善人居环境，提高384户居民的生活质量水平。</t>
  </si>
  <si>
    <t>2024年杨桥畔镇人居环境整治项目</t>
  </si>
  <si>
    <t>杨桥畔镇清扫清运生活垃圾</t>
  </si>
  <si>
    <t>清扫清运生活垃圾后提高农村人居环境水平，改善群众居住条件，提升1658户农户满意度。</t>
  </si>
  <si>
    <t>2024年黄蒿界镇人居环境整治项目</t>
  </si>
  <si>
    <t>黄蒿界镇清扫清运生活垃圾</t>
  </si>
  <si>
    <t>清扫清运生活垃圾后提高农村人居环境水平，改善群众居住条件，提升1240户农户满意度。</t>
  </si>
  <si>
    <t>2024年杨米涧镇人居环境整治项目</t>
  </si>
  <si>
    <t>杨米涧镇清扫清运生活垃圾</t>
  </si>
  <si>
    <t>清扫清运生活垃圾后提高农村人居环境水平，改善群众居住条件，提升1580户农户满意度。</t>
  </si>
  <si>
    <t>2024年天赐湾镇人居环境整治项目</t>
  </si>
  <si>
    <t>天赐湾镇清扫清运生活垃圾</t>
  </si>
  <si>
    <t>清扫清运生活垃圾后提高农村人居环境水平，改善群众居住条件，提升787户农户满意度。</t>
  </si>
  <si>
    <t>2024年龙洲镇人居环境整治项目</t>
  </si>
  <si>
    <t>龙洲镇清扫清运生活垃圾</t>
  </si>
  <si>
    <t>清扫清运生活垃圾后提高农村人居环境水平，改善群众居住条件，提升1479户群众满意度。</t>
  </si>
  <si>
    <t>2024年东坑镇人居环境整治项目</t>
  </si>
  <si>
    <t>东坑镇清扫清运生活垃圾</t>
  </si>
  <si>
    <t>清扫清运生活垃圾后提高农村人居环境水平，改善群众居住条件，提升14691户群众满意度。</t>
  </si>
  <si>
    <t>2024年小河镇人居环境整治项目</t>
  </si>
  <si>
    <t>小河镇清扫清运生活垃圾</t>
  </si>
  <si>
    <t>清扫清运生活垃圾后提高农村人居环境水平，改善群众居住条件，提升1047户群众满意度。</t>
  </si>
  <si>
    <t>2024年镇靖镇人居环境整治项目</t>
  </si>
  <si>
    <t>镇靖镇扫清运生活垃圾</t>
  </si>
  <si>
    <t>清扫清运生活垃圾后提高农村人居环境水平，改善群众居住条件，提升4230户群众满意度。</t>
  </si>
  <si>
    <t>2024年镇靖镇五台村人居环境整治项目</t>
  </si>
  <si>
    <t>镇靖镇清扫清运生活垃圾</t>
  </si>
  <si>
    <t>清扫清运生活垃圾后提高农村人居环境水平，改善群众居住条件，提升3000户群众满意度。</t>
  </si>
  <si>
    <t>2024年红墩界镇人居环境整治项目</t>
  </si>
  <si>
    <t>红墩界镇清扫清运生活垃圾</t>
  </si>
  <si>
    <t>清扫清运生活垃圾后提高农村人居环境水平，改善群众居住条件，提升1615户群众满意度。</t>
  </si>
  <si>
    <t>2024年王渠则镇人居环境整治项目</t>
  </si>
  <si>
    <t>王渠则镇清扫清运生活垃圾</t>
  </si>
  <si>
    <t>清扫清运生活垃圾后提高农村人居环境水平，改善群众居住条件，提升1174户群众满意度。</t>
  </si>
  <si>
    <t>2024年周河镇人居环境整治项目</t>
  </si>
  <si>
    <t>周河镇清扫清运生活垃圾</t>
  </si>
  <si>
    <t>清扫清运生活垃圾后提高农村人居环境水平，改善群众居住条件，提升805户群众满意度。</t>
  </si>
  <si>
    <t>2024年席麻湾镇人居环境整治项目</t>
  </si>
  <si>
    <t>席麻湾镇清扫清运生活垃圾</t>
  </si>
  <si>
    <t>清扫清运生活垃圾后提高农村人居环境水平，改善群众居住条件，提升1835户群众满意度。</t>
  </si>
  <si>
    <t>2024年海则滩镇人居环境整治项目</t>
  </si>
  <si>
    <t>海则滩镇清扫清运生活垃圾</t>
  </si>
  <si>
    <t>清扫清运生活垃圾后提高农村人居环境水平，改善群众居住条件，提升956户群众满意度。</t>
  </si>
  <si>
    <t>2024年青阳岔镇人居环境整治项目</t>
  </si>
  <si>
    <t>青阳岔镇清扫清运生活垃圾</t>
  </si>
  <si>
    <t>清扫清运生活垃圾后提高农村人居环境水平，改善群众居住条件，提升3150户群众满意度。</t>
  </si>
  <si>
    <t>2024年中山涧镇人居环境整治项目</t>
  </si>
  <si>
    <t>中山涧镇清扫清运生活垃圾</t>
  </si>
  <si>
    <t>清扫清运生活垃圾后提高农村人居环境水平，改善群众居住条件，提升870户群众满意度。</t>
  </si>
  <si>
    <t>2024年宁条梁镇人居环境整治项目</t>
  </si>
  <si>
    <t>宁条梁镇清扫清运生活垃圾</t>
  </si>
  <si>
    <t>清扫清运生活垃圾后提高农村人居环境水平，改善群众居住条件，提升4195户群众满意度。</t>
  </si>
  <si>
    <t>2024年张家畔街道人居环境整治项目</t>
  </si>
  <si>
    <t>张家畔街道清扫清运生活垃圾</t>
  </si>
  <si>
    <t>清扫清运生活垃圾后提高农村人居环境水平，改善群众居住条件，提升39580户群众满意度。</t>
  </si>
  <si>
    <t>2024年天赐湾便民服务中心人居环境整治项目</t>
  </si>
  <si>
    <t>天赐湾便民服务中心清扫清运生活垃圾</t>
  </si>
  <si>
    <t>清扫清运生活垃圾后提高农村人居环境水平，改善群众居住条件，提升347户群众满意度。</t>
  </si>
  <si>
    <t>2024年高家沟便民服务中心人居环境整治项目</t>
  </si>
  <si>
    <t>高家沟便民服务中心清扫清运生活垃圾</t>
  </si>
  <si>
    <t>清扫清运生活垃圾后提高农村人居环境水平，改善群众居住条件，提升643户群众满意度。</t>
  </si>
  <si>
    <t>2024年畔沟便民服务中心人居环境整治项目</t>
  </si>
  <si>
    <t>畔沟便民服务中心清扫清运生活垃圾</t>
  </si>
  <si>
    <t>清扫清运生活垃圾后提高农村人居环境水平，改善群众居住条件，提升1065户群众满意度。</t>
  </si>
  <si>
    <t>2024年新城便民服务中心人居环境整治项目</t>
  </si>
  <si>
    <t>新城便民服务中心清扫清运生活垃圾</t>
  </si>
  <si>
    <t>清扫清运生活垃圾后提高农村人居环境水平，改善群众居住条件，提升520户群众满意度。</t>
  </si>
  <si>
    <t>2024年五里湾便民服务中心人居环境整治项目</t>
  </si>
  <si>
    <t>五里湾便民服务中心清扫清运生活垃圾</t>
  </si>
  <si>
    <t>清扫清运生活垃圾后提高农村人居环境水平，改善群众居住条件，提升485户群众满意度。</t>
  </si>
  <si>
    <t>2024年大路沟便民服务中心人居环境整治项目</t>
  </si>
  <si>
    <t>大路沟便民服务中心清扫清运生活垃圾</t>
  </si>
  <si>
    <t>提清扫清运生活垃圾后提高农村人居环境水平，改善群众居住条件，提升786户群众满意度。</t>
  </si>
  <si>
    <t>2024年三岔渠便民服务中心人居环境整治项目</t>
  </si>
  <si>
    <t>三岔渠便民服务中心清扫清运生活垃圾</t>
  </si>
  <si>
    <t>清扫清运生活垃圾后提高农村人居环境水平，改善群众居住条件，提升929户群众满意度</t>
  </si>
  <si>
    <t>2024年水路畔便民服务中心人居环境整治项目</t>
  </si>
  <si>
    <t>水路畔便民服务中心清扫清运生活垃圾</t>
  </si>
  <si>
    <t>清扫清运生活垃圾后提高农村人居环境水平，改善群众居住条件，提升351户群众满意度。</t>
  </si>
  <si>
    <t>2024年新桥农场人居环境整治项目</t>
  </si>
  <si>
    <t>新桥农场清扫清运生活垃圾</t>
  </si>
  <si>
    <t>清扫清运生活垃圾后提高农村人居环境水平，改善群众居住条件，提升315户群众满意度</t>
  </si>
  <si>
    <t>2024年龙洲镇、小河镇、红墩界镇人居环境整治项目</t>
  </si>
  <si>
    <t>龙洲镇、小河镇、红墩界镇旅游专线道路两旁环境卫生整治，清理、清运。</t>
  </si>
  <si>
    <t>清扫清运生活垃圾后提高农村人居环境水平，改善群众居住条件，提升1258户群众满意度。</t>
  </si>
  <si>
    <t>2024人居环境整治项目</t>
  </si>
  <si>
    <t>清扫清运生活垃圾后改善农村居民环境卫生，提升农村居民生活水平。提升850户农户满意度。</t>
  </si>
  <si>
    <t>乡村规划发展指导中心购置垃圾手推车1266辆</t>
  </si>
  <si>
    <t>清扫清运生活垃圾后提高和改善农村居民环境卫生，提升农村居民生活水平。提升900户农户满意度</t>
  </si>
  <si>
    <t>清扫清运生活垃圾后改善农村居民环境卫生，提升农村居民生活水平。提升990户农户满意度。</t>
  </si>
  <si>
    <t>清扫清运生活垃圾后改善农村居民环境卫生，提升农村居民生活水平。提升235户农户满意度。</t>
  </si>
  <si>
    <t>2024年张家畔街道办新伙场村集体经济“消薄培强”村集体产业项目</t>
  </si>
  <si>
    <t>建设300平方米农产品加工厂。</t>
  </si>
  <si>
    <t>项目实施后预计年收入2万元，增加我村集体经济及村民收入，带动村民务工。村集体资产，资产归属村集体，由村集体进行管理</t>
  </si>
  <si>
    <t>2024年张家畔街道办张伙场村集体经济“消薄培强”村集体产业项目</t>
  </si>
  <si>
    <t>修建长25米、宽12米冷库1座；长60米、宽14米暖棚1座。</t>
  </si>
  <si>
    <t>便于村民及集体存储果蔬，带动村民务工，每年可提高村集体经济收入3万元。村集体资产，资产归属村集体，由村集体进行管理。</t>
  </si>
  <si>
    <t>2024年东坑镇陆家山村集体经济“消薄培强”村集体产业项目</t>
  </si>
  <si>
    <t>建设奶牛场100亩、围墙1100米、库房维修2间。</t>
  </si>
  <si>
    <t>带动当地农户就业，增加20户脱贫户和725户农户及村集体收入。村集体资产，资产归属村集体，由村集体进行管理</t>
  </si>
  <si>
    <t>2024年东坑镇毛团村集体经济“消薄培强”村集体产业项目</t>
  </si>
  <si>
    <t>新建羊子养殖场300平米、购买种羊20只。</t>
  </si>
  <si>
    <t>毛团村</t>
  </si>
  <si>
    <t>带动当地农户就业，增加19户脱贫户和748户农户及村集体收入。村集体资产，资产归属村集体，预计年收益5.5万元，由村集体进行管理。</t>
  </si>
  <si>
    <t>2024年东坑镇小桥畔村集体经济“消薄培强”村集体产业项目</t>
  </si>
  <si>
    <t>维修村集体养牛场1000平方米</t>
  </si>
  <si>
    <t>带动当地农户就业，增加23户脱贫户和836户农户及村集体收入。村集体资产，资产归属村集体，预计年收益9万元，由村集体进行管理。</t>
  </si>
  <si>
    <t>2024年东坑镇东胜村集体经济“消薄培强”村集体产业项目</t>
  </si>
  <si>
    <t>新建食品加工厂一处，购买机器及配套设施</t>
  </si>
  <si>
    <t>带动当地农户就业，增加35户脱贫户和995户农户及村集体收入。村集体资产，资产归属村集体，由村集体进行管理</t>
  </si>
  <si>
    <t>2024年东坑镇硬地梁村集体经济“消薄培强”村集体产业项目</t>
  </si>
  <si>
    <t>新建2000平米冷库、彩钢大棚及配套设施设备</t>
  </si>
  <si>
    <t>带动当地农户就业，增加17户脱贫户和425户农户及村集体收入。村集体资产，资产归属村集体，由村集体进行管理</t>
  </si>
  <si>
    <t>建设2000吨综合储藏库一处：长60米、宽30米、高5米。</t>
  </si>
  <si>
    <t>三岔渠中心</t>
  </si>
  <si>
    <t>提升集体经济水平，壮大集体经济收入，预计收益增加5万元。村集体资产，资产归属村集体，由村集体进行管理。</t>
  </si>
  <si>
    <t>2024年三岔渠便民服务中心大阳湾村集体经济“消薄培强”村集体产业项目</t>
  </si>
  <si>
    <t>建设鸡粪便处理场：长12米、宽13.5米、高3米；猪粪便处理场：长10米、宽11米、高3米</t>
  </si>
  <si>
    <t>提升村集体经济水平，受益面扩大，预计年收益增加5万元。村集体资产，资产归属村集体，由村集体进行管理。</t>
  </si>
  <si>
    <t>2024年三岔渠便民服务中心车路壕村集体经济“消薄培强”村集体产业项目</t>
  </si>
  <si>
    <t>建设2000吨综合储藏库一处：长60米、宽30米、高5米</t>
  </si>
  <si>
    <t>提升集体经济水平，壮大集体经济收入，预计年收益增加5万元。村集体资产，资产归属村集体，由村集体进行管理。</t>
  </si>
  <si>
    <t>建设养鸡场一处：厂房1080平方米，饲料棚80平方米，购买鸡10000只，搅拌机、粉碎机、切片机各一台，鸡蛋清洗、打标、包装等设备一套。</t>
  </si>
  <si>
    <t>2024年杨桥畔镇九里滩村集体经济“消薄培强”村集体产业项目</t>
  </si>
  <si>
    <t>九里滩村40千瓦光伏发电项目，40千瓦光伏板，逆变器1个，充电桩1个。</t>
  </si>
  <si>
    <t>提升村集体经济水平，实现村集体经济增收2万元。村集体资产，资产归属村集体，由村集体进行管理。</t>
  </si>
  <si>
    <t>2024年新城便民服务中心张天赐村集体经济“消薄培强”村集体产业项目</t>
  </si>
  <si>
    <t>建设300平方米养牛场两处、购买母牛6头和公牛2头</t>
  </si>
  <si>
    <t>新城中心</t>
  </si>
  <si>
    <t>张天赐村</t>
  </si>
  <si>
    <t>带动当地农户就业，增加19户脱贫户和443户农户及村集体收入。村集体资产，资产归属村集体，由村集体进行管理。</t>
  </si>
  <si>
    <t>2024年席麻湾镇闫家湾村集体经济“消薄培强”村集体产业项目</t>
  </si>
  <si>
    <t>建设百亩梅杏园：围网15000米，嫁接梅杏树5500株。</t>
  </si>
  <si>
    <t>闫家湾村</t>
  </si>
  <si>
    <t>实现1500亩梅杏围网管护，开展梅杏相关产业。并实现集体经济收益3万元，增加全村529户的人均收入。村集体资产，资产归属村集体，由村集体进行管理。</t>
  </si>
  <si>
    <t>2024年镇靖镇芦东村集体经济“消薄培强”村集体产业项目</t>
  </si>
  <si>
    <t>购买羊子500只，经营模式为合作经营，将500只羊分别承包给10户养殖户，每年收70%羊子，20%的资金</t>
  </si>
  <si>
    <t>芦东村</t>
  </si>
  <si>
    <t>项目建成后村集体经济收益可达5万元，拓宽村集体经济收入来源,推广新型养殖技术，带动全村205户村民致富，助力乡村振兴。村集体资产，资产归属村集体，由村集体进行管理。</t>
  </si>
  <si>
    <t>2024年镇靖镇镇靖村集体经济“消薄培强”村集体产业项目</t>
  </si>
  <si>
    <t>1、新建养牛场1处，购买种牛30头，配套相关基础设施2、100亩果园设备。</t>
  </si>
  <si>
    <t>项目建成后村集体可收益5万元，壮大村集体经济，带动全村336户致富，助推乡村振兴。村集体资产，资产归属村集体，由村集体进行管理。</t>
  </si>
  <si>
    <t>2024年镇靖镇阳洼村集体经济“消薄培强”村集体产业项目</t>
  </si>
  <si>
    <t>新建养牛场1处：购买种牛20头，配套相关基础设施。</t>
  </si>
  <si>
    <t>阳洼村</t>
  </si>
  <si>
    <t>2024年镇靖镇大岔村集体经济“消薄培强”村集体产业项目</t>
  </si>
  <si>
    <t>提升村集体经济，发展羊子养殖，购买羊子500只，经营模式为合作经营，将500只羊分别承包给10户养殖户，每年收70%羊子，20%的资金</t>
  </si>
  <si>
    <t>项目建成后村集体经济收益可达5万元，拓宽村集体经济收入来源,推广新型养殖技术，带动全村209户村民致富，助力乡村振兴。村集体资产，资产归属村集体，由村集体进行管理。</t>
  </si>
  <si>
    <t>2024年青阳岔镇阳坪村集体经济“消薄培强”村集体产业项目</t>
  </si>
  <si>
    <t>新建养殖场500平米，购买羊子100只发展养殖。</t>
  </si>
  <si>
    <t>项目建成后村集体经济收益可达5万元，壮大村集体经济，带动全村245户村民致富，助力乡村振兴。村集体资产，资产归属村集体，由村集体进行管理。</t>
  </si>
  <si>
    <t>2024年青阳岔镇店家城村集体经济“消薄培强”村集体产业项目</t>
  </si>
  <si>
    <t>新建450平米养殖场，购买105只羊子发展养殖业</t>
  </si>
  <si>
    <t>店家城村</t>
  </si>
  <si>
    <t>项目建成后村集体经济收益可达5万元，壮大村集体经济，带动全村315户村民致富，助力乡村振兴。村集体资产，资产归属村集体，由村集体进行管理。</t>
  </si>
  <si>
    <t>2024年青阳岔镇后街村集体经济“消薄培强”村集体产业项目</t>
  </si>
  <si>
    <t>建设老马鲜桃育苗基地20亩</t>
  </si>
  <si>
    <t>后街村</t>
  </si>
  <si>
    <t>项目建成后村集体经济收益可达5万元，壮大村集体经济，带动全村249户村民致富，助力乡村振兴。村集体资产，资产归属村集体，由村集体进行管理。</t>
  </si>
  <si>
    <t>2024年青阳岔镇卧牛城村集体经济“消薄培强”村集体产业项目</t>
  </si>
  <si>
    <t>1、新建100平米冷库一座2、发展150亩山地苹果</t>
  </si>
  <si>
    <t>卧牛城村</t>
  </si>
  <si>
    <t>项目建成后村集体经济收益可达5万元，壮大村集体经济，带动全村265户村民致富，助力乡村振兴。村集体资产，资产归属村集体，由村集体进行管理。</t>
  </si>
  <si>
    <t>2024年青阳岔镇黄家湾村集体经济“消薄培强”村集体产业项目</t>
  </si>
  <si>
    <t>新建老马鲜桃育苗基地20亩</t>
  </si>
  <si>
    <t>黄家湾村</t>
  </si>
  <si>
    <t>项目建成后村集体经济收益可达5万元，壮大村集体经济，带动全村280户村民致富，助力乡村振兴。村集体资产，资产归属村集体，由村集体进行管理。</t>
  </si>
  <si>
    <t>种植泽蒙50亩进行深加工及购置设施设备。</t>
  </si>
  <si>
    <t>畔沟中心</t>
  </si>
  <si>
    <t>畔沟二村</t>
  </si>
  <si>
    <t>预计该项目年回报率25%，通过该项目，当年可增收畔沟二村集体经济5万元，并带动群众致富，同时为乡村振兴打好基础，建好龙头。村集体资产，资产归属村集体，由村集体进行管理。</t>
  </si>
  <si>
    <t>2024年中山涧镇马家洼村集体经济“消薄培强”村集体产业项目</t>
  </si>
  <si>
    <t>建设圈舍300平米，购买育肥牛10头。</t>
  </si>
  <si>
    <t>提升集体经济水平，提升集体经济收入1.8万元。村集体资产，资产归属村集体，由村集体进行管理。</t>
  </si>
  <si>
    <t>水路畔中心</t>
  </si>
  <si>
    <t>新建400平米羊场一座，养殖白绒山羊50只。</t>
  </si>
  <si>
    <t>项目建成后村集体经济收益可达5万元，壮大村集体经济，带动全村518户村民致富，助力乡村振兴。村集体资产，资产归属村集体，由村集体进行管理。</t>
  </si>
  <si>
    <t>2024年海则滩镇长城村集体经济“消薄培强”村集体产业项目</t>
  </si>
  <si>
    <t>新建40千瓦光伏发电站，40瓦光伏板，逆变器l个，充电桩1个。</t>
  </si>
  <si>
    <t>实现2024年村集体经济增收2万元。村集体资产，资产归属村集体，由村集体进行管理。</t>
  </si>
  <si>
    <t>2024年海则滩镇柳树湾村集体经济“消薄培强”村集体产业项目</t>
  </si>
  <si>
    <t>新建40千瓦光伏发电站，40千瓦光伏板，逆变器1个，充电桩1个。</t>
  </si>
  <si>
    <t>实现村集体经济增收2万元。村集体资产，资产归属村集体，由村集体进行管理。</t>
  </si>
  <si>
    <t>2024年杨米涧镇杨米涧村集体经济“消薄培强”村集体产业项目</t>
  </si>
  <si>
    <t>养牛场扩建项目：圈舍1000平方米，草棚400平方米</t>
  </si>
  <si>
    <t>壮大村集体经济，增加农民收入，提高农民生活质量，预计收入目标5万元。村集体资产，资产归属村集体，由村集体进行管理。</t>
  </si>
  <si>
    <t>2024年杨米涧镇关草涧村集体经济“消薄培强”村集体产业项目</t>
  </si>
  <si>
    <t>购买白绒山羊200只</t>
  </si>
  <si>
    <t>关草涧村</t>
  </si>
  <si>
    <t>提升集体经济水平，壮大集体经济收入，预计收入5万元。村集体资产，资产归属村集体，由村集体进行管理。</t>
  </si>
  <si>
    <t>2024年天赐湾镇峁涧村集体经济“消薄培强”村集体产业项目</t>
  </si>
  <si>
    <t>40KW光伏发电，一台充电桩，一台逆变器</t>
  </si>
  <si>
    <t>通过该项目，使全村295户，1095人（建档立卡户18户59人），收益3万元，提高了全村人的经济收入，从而提高了群众的生活水平。村集体资产，资产归属村集体，由村集体进行管理。</t>
  </si>
  <si>
    <t>2024年天赐湾镇新庄村集体经济“消薄培强”村集体产业项目</t>
  </si>
  <si>
    <t>肉牛养殖40头，饲草棚300平米，圈舍800平米，防疫房、仓储房4间100平米</t>
  </si>
  <si>
    <t>通过该项目，使全村274户，1066人（建档立卡户28户84人）直接收益，提高了全村人的经济收入，从而提高了群众的生活水平。村集体资产，资产归属村集体，由村集体进行管理。</t>
  </si>
  <si>
    <t>2024年天赐湾便民服务中心椿树湾村集体经济“消薄培强”村集体产业项目</t>
  </si>
  <si>
    <t>购买西蒙特尔肉牛15头</t>
  </si>
  <si>
    <t>天赐湾中心</t>
  </si>
  <si>
    <t>椿树湾村</t>
  </si>
  <si>
    <t>依托现有肉牛养殖产业，持续壮大村集体经济，增加村集体经济收入，预计2024年村集体经济收入达5万元。村集体资产，资产归属村集体，由村集体进行管理。</t>
  </si>
  <si>
    <t>2024年天赐湾便民服务中心墩洼村集体经济“消薄培强”村集体产业项目</t>
  </si>
  <si>
    <t>墩洼村</t>
  </si>
  <si>
    <t>改造加工厂房50平方米、库房30平方米、购置荞麦脱壳机一台及配套。</t>
  </si>
  <si>
    <t>提升以后能壮大村集体经济收入，目标5万元以上。村集体资产，资产归属村集体，由村集体进行管理。</t>
  </si>
  <si>
    <t>2024年王渠则镇西桥界村集体经济“消薄培强”村集体产业项目</t>
  </si>
  <si>
    <t>新建羊场养殖厂房800㎡，购置粉料机1台，饲料罐4个，拉料车1台</t>
  </si>
  <si>
    <t>2024年王渠则镇庙界村集体经济“消薄培强”村集体产业项目</t>
  </si>
  <si>
    <t>提升村集体经济，修建猪场800平米，繁殖母猪20头</t>
  </si>
  <si>
    <t>提升集体经济水平，壮大集体经济收入，预计年收益5万元。村集体资产，资产归属村集体，由村集体进行管理。</t>
  </si>
  <si>
    <t>光伏电站建设</t>
  </si>
  <si>
    <t>序号</t>
    <phoneticPr fontId="16" type="noConversion"/>
  </si>
  <si>
    <t>东新社区</t>
    <phoneticPr fontId="16" type="noConversion"/>
  </si>
  <si>
    <t>2024年张家畔街道东新社区便民小场所项目</t>
    <phoneticPr fontId="16" type="noConversion"/>
  </si>
  <si>
    <t>在安置区A区、B区、C区各新建100平米便民小场所</t>
    <phoneticPr fontId="16" type="noConversion"/>
  </si>
  <si>
    <t>方便移民户生活需要，项目建成后使2172户，7600人受益，为10人提供就业创业岗位，每人年可增加收入1万元。村集体资产，资产归属社区，由社区进行管理</t>
    <phoneticPr fontId="16" type="noConversion"/>
  </si>
  <si>
    <t>2024年靖边县张家畔街道东新社区公共卫生间项目</t>
    <phoneticPr fontId="16" type="noConversion"/>
  </si>
  <si>
    <t>在安置区A区、B区、C区，新建3处公共卫生间</t>
    <phoneticPr fontId="16" type="noConversion"/>
  </si>
  <si>
    <t>改善移民区基础设施水平，项目建成后使2172户，7600人受益，居民人居环境得到改善。村集体资产，资产归属社区，由社区进行管理</t>
    <phoneticPr fontId="16" type="noConversion"/>
  </si>
  <si>
    <t>2024年靖边县张家畔街道东新社区道路绿色照明节能改造项目</t>
    <phoneticPr fontId="16" type="noConversion"/>
  </si>
  <si>
    <t>新建太阳能路灯300盏</t>
    <phoneticPr fontId="16" type="noConversion"/>
  </si>
  <si>
    <t>改善移民区基础设施水平，项目建成后使2172户，7600人受益，居民生活质量得到改善。村集体资产，资产归属社区，由社区进行管理</t>
    <phoneticPr fontId="16" type="noConversion"/>
  </si>
  <si>
    <t>2024年张家畔街道东新社区新建备用水井及附属设施</t>
    <phoneticPr fontId="16" type="noConversion"/>
  </si>
  <si>
    <t>新打备用水井1口及附属设施建设</t>
    <phoneticPr fontId="16" type="noConversion"/>
  </si>
  <si>
    <t>解决2172户，7600人饮水高峰期水源不足的问题。村集体资产，资产归属社区，由社区进行管理</t>
    <phoneticPr fontId="16" type="noConversion"/>
  </si>
  <si>
    <t>加工流通项目</t>
    <phoneticPr fontId="16" type="noConversion"/>
  </si>
  <si>
    <t>农产品仓储保鲜冷链基础设施建设</t>
    <phoneticPr fontId="16" type="noConversion"/>
  </si>
  <si>
    <t>种植山楂11872株；安装雨水集聚深层入渗系统；修建拦水坝1座；200立方米蓄水池1座；水泵1台；水泵配套钢管0.5千米；蓄水池上水管1.83千米；灌溉管网5千米；栗子种植50亩。</t>
  </si>
  <si>
    <t>黄蒿地台、村、寺台村</t>
  </si>
  <si>
    <t>通过发展山楂产业示范园，建设优势特色产业，带动142户脱贫户增收致富，推进林果产业强村建设。项目建成后由黄蒿地台村和寺台村管理。</t>
  </si>
  <si>
    <t>建设11亩矿用支护锚杆厂：新建厂房3000平方米，硬化场地3000平方米，安装200kv变压器2台、航吊2台，购置磨平机、焊机、拉丝机等机械设备。</t>
  </si>
  <si>
    <t>通过建设矿用锚杆生产厂，带动139户脱贫户增收。发展壮大集体经济，资产归属于镇集体，由镇集体经济进行管理。</t>
  </si>
  <si>
    <t>1.羊精液采集灌装储存系统，具体包括羊用科学采精器、精子活性检测器、羊精子全自动灌装程序冷冻系统、全自动喷码机、冻精储存液氮器、B超仪、移动式羊称重测温+体尺测量系统、多道移液器（8或12排枪）、DNX-96针洗板机等相关设备；</t>
  </si>
  <si>
    <t>通过发展白绒山羊优种繁育产业园项目，提升白绒山羊细绒品细羊子质量，壮大集体经济，引导带动116户脱贫户发展白绒山羊产业，助推乡村振兴。资产归属镇集体，由镇集体进行管理。</t>
  </si>
  <si>
    <t>建设容量0.22mw光伏产业园，修建厂房及购置配套设施设备。</t>
  </si>
  <si>
    <t>通过光伏产业园，带动51户脱贫户增收致富，助力乡村振兴。资产归属畔沟便民服务中心，由便民中心进行管理。</t>
  </si>
  <si>
    <t>通过建设羊绒毛加工产业园，发展设施加工产业，带动2345户全镇群众共同致富。资产归属村集体，由鼎宏绒业进行管理。</t>
  </si>
  <si>
    <t>1.建设51.42亩文冠果育苗基地；2.建设灌溉井2眼及水电配套设施；3.安装800亩文冠果基地灌溉设施设备；4.建设蓄水池、灌溉管网及水电配套设施；5.新建2000平米500瓦光伏电站；6.购置文冠果制茶设备，新建加工厂间。</t>
  </si>
  <si>
    <t>通过文冠果产业园建设，引导带动431户农户发展林果产业，助力乡村振兴。资产归属村集体，由村集体进行管理。</t>
  </si>
  <si>
    <t>通过发展肉驴养殖产业园，壮大村集体经济规模，引导带动135户脱贫户发展养殖产业，增加收入。资产归属村集体，由村集体进行管理。</t>
  </si>
  <si>
    <t>1.完善一期续建项目（新建温棚2座）；2.新建16m×90m大跨度拱棚1座；3.铺设温拱棚灌溉管网780m及配套设施；4.新建检查井3个；5.安装电杆8根、电缆650m、高压线1200m；6.新建园区内排水渠500m；7.配备温棚灌溉设施3套。</t>
  </si>
  <si>
    <t>通过续建设施农业产业园项目，发展壮大村集体经济，集体经济每年收入10万元。引导带动410户农户调整产业结构，发展设施农业，起到致富引领作用。村集体资产，资产归属村集体，由村集体进行管理。</t>
  </si>
  <si>
    <t>通过光伏产业园，带动205户脱贫户增收致富，助力乡村振兴。资产归属高家沟便民服务中心，由便民中心进行管理。</t>
  </si>
  <si>
    <t>建设占地30亩，200T粮食烘干塔一座，建设300T烘前仓一栋，粮食库房2座，建设1套集装箱装卸平台，地磅一套,购置64米1套天输，3台输送机，铲车翻箱机等相关配套设施设备。</t>
  </si>
  <si>
    <t>巩固提升脱贫户产业发展，增加1404户农户收入。到户资产，形成资产为个户资产，由个户自行管理。</t>
  </si>
  <si>
    <t>2024年东坑镇旱作节水漫灌改滴灌项目</t>
  </si>
  <si>
    <t>在东坑镇实施漫灌改滴灌项目7440亩，新建组合式过滤器102套、压差式施肥罐102套，PE管线91397米，出水栓2059套，配备首部102个。</t>
  </si>
  <si>
    <t>东坑</t>
  </si>
  <si>
    <t>东胜、毛窑、四十里铺、新建、沙渠</t>
  </si>
  <si>
    <t>实现节本增效亩均200元以上，节水30%以上。有效改善农田基础设施条件，提升耕地质量，提高粮食和其他作物综合生产能力，提升农田节水能力。村集体资产，资产归属村集体，由村集体进行管理</t>
  </si>
  <si>
    <t>2024年张家畔街道旱作节水漫灌改滴灌项目</t>
  </si>
  <si>
    <t>在张家畔街道实施漫灌改滴灌项目3410亩，新建组合式过滤器137套、压差式施肥罐137套，PE管线49332米，出水栓1015套，配备首部137个。</t>
  </si>
  <si>
    <t>张伙场
林家湾、阳光社区</t>
  </si>
  <si>
    <t>实现节本增效亩均200元以上，节水30%以上。节约用水，方便1083户农民灌溉土地。村集体资产，资产归属村集体，由村集体进行管理</t>
  </si>
  <si>
    <t>2024年龙洲镇旱作节水漫灌改滴灌项目</t>
  </si>
  <si>
    <t>在龙洲镇实施漫灌改滴灌项目10790亩，新建组合式过滤器18套、压差式施肥罐17套，PE管线111320米，出水栓2553套，变压器13台、深井泵3台。</t>
  </si>
  <si>
    <t>龙洲</t>
  </si>
  <si>
    <t>龙二</t>
  </si>
  <si>
    <t>实现节本增效亩均300元以上，节水30%以上。更好利用节水资源，让农民减劳增收。村集体资产，资产归属村集体，由村集体进行管理</t>
  </si>
  <si>
    <t>2024年杨桥畔镇旱作节水漫灌改滴灌项目</t>
  </si>
  <si>
    <t>在杨桥畔镇实施漫灌改滴灌项目13360亩，新建组合式过滤器163套、压差式施肥罐163套，PE管线154496米，出水栓3613套，配备首部163个。</t>
  </si>
  <si>
    <t>杨桥畔</t>
  </si>
  <si>
    <t>杨二
九里滩
沙畔</t>
  </si>
  <si>
    <t>实现节本增效亩均200元以上，节水30%以上。更好利用节水资源，让农民减劳增收。村集体资产，资产归属村集体，由村集体进行管理</t>
  </si>
  <si>
    <t>2024年张家畔街道旱作节水喷灌改滴灌项目</t>
  </si>
  <si>
    <t>在张家畔街道实施漫灌改滴灌项目4230亩，新建组合式过滤器37套、压差式施肥罐37套，PE管线34050米，出水栓1092套，配备首部37个。</t>
  </si>
  <si>
    <t>实现节本增效亩均200元以上，节水30%以上。节约用水，方便农民灌溉土地。村集体资产，资产归属村集体，由村集体进行管理</t>
  </si>
  <si>
    <t>2024年宁条梁镇旱作节水喷灌改滴灌项目</t>
  </si>
  <si>
    <t>在宁条梁镇实施漫灌改滴灌项目1390亩，新建组合式过滤器14套、压差式施肥罐14套，PE管线11162米，出水栓366套，配备首部14个。</t>
  </si>
  <si>
    <t>宁条梁</t>
  </si>
  <si>
    <t>黄蒿塘</t>
  </si>
  <si>
    <t>实现节本增效亩均200元以上，节水30%以上。改善生产生活条件，助推乡村振兴。村集体资产，资产归属村集体，由村集体进行管理</t>
  </si>
  <si>
    <t>2024年黄蒿界镇旱作节水喷灌改滴灌项目</t>
  </si>
  <si>
    <t>在黄蒿界镇实施漫灌改滴灌项目1160亩，新建组合式过滤器16套、压差式施肥罐16套，PE管线10842米，出水栓305套，配备首部16个。</t>
  </si>
  <si>
    <t>黄蒿界</t>
  </si>
  <si>
    <t>马季沟</t>
  </si>
  <si>
    <t>2024年红墩界镇旱作节水喷灌改滴灌项目</t>
  </si>
  <si>
    <t>在红墩界镇实施漫灌改滴灌项目3220亩，新建组合式过滤器31套、压差式施肥罐31套，PE管线31025米，出水栓830套，配备首部31个。</t>
  </si>
  <si>
    <t>王家洼
圪洞河</t>
  </si>
  <si>
    <t>2024年东坑镇旱作节水智能水肥一体化项目</t>
  </si>
  <si>
    <t>在东坑镇黄家峁村实施智能水肥一体化项目1150亩，配备首部工程1套，加压泵2台，无线水泵控制器10台，自动混肥桶3个，装配式蓄水池1座，80KVA变压器1台，DN160PE引水管0.6MPa2500米,DN250PE100干管0.6MPa2122.55米，DN180PE100支管0.6MPa5713.57米，泄水井14座。</t>
  </si>
  <si>
    <t>黄家峁</t>
  </si>
  <si>
    <t>节水灌溉，实现亩增产200公斤以上，亩增收300元以上。村集体资产，资产归属村集体，由村集体进行管理</t>
  </si>
  <si>
    <t>2024年天赐湾镇旱作节水智能水肥一体化项目</t>
  </si>
  <si>
    <t>在天赐湾镇李家城则村实施智能水肥一体化项目500亩，配备首部工程1套，加压泵2台，无线水泵控制器2台，自动混肥桶3个，装配式蓄水池2座，80KVA变压器1台，DN160PE引水管0.6MPa1000米,DN250PE100干管0.6MPa1895米，DN180PE100支管0.6MPa1466米，泄水井4座。</t>
  </si>
  <si>
    <t>李家城则</t>
  </si>
  <si>
    <t>通过实施智能水肥一体化项目达到调动全村村民种植积极性为目标，解决120户农民半旱种植现状，帮助12户脱贫户增产增收。村集体资产，资产归属村集体，由村集体进行管理</t>
  </si>
  <si>
    <t>2024年王渠则旱作节水智能水肥一体化项目</t>
  </si>
  <si>
    <t>在王渠则镇代黄口村实施智能水肥一体化项目1300亩，配备首部工程1套，加压泵2台，无线水泵控制器9台，自动混肥桶3个，装配式蓄水池1座，80KVA变压器1台，DN160PE引水管0.6MPa3100米,DN250PE100干管0.6MPa2801.6米，DN180PE100支管0.6MPa8273.9米，泄水井15座。</t>
  </si>
  <si>
    <t>实现亩增产200公斤以上，亩增收300元以上。提高农产品产值，增加群众收入。村集体资产，资产归属村集体，由村集体进行管理</t>
  </si>
  <si>
    <t>2024年宁条梁镇旱作节水智能水肥一体化项目</t>
  </si>
  <si>
    <t>在宁条梁镇实施智能水肥一体化项目1900亩，配备首部工程2套，加压泵4台，无线水泵控制器18台，自动混肥桶6个，装配式蓄水池2座，80KVA变压器1台，DN160PE引水管0.6MPa5600米,DN200PE100干管0.6MPa1100米，DN180PE100支管0.6MPa12467米，DN250PE100干管0.6MPa1430米，泄水井27座。</t>
  </si>
  <si>
    <t>庙畔
柳二</t>
  </si>
  <si>
    <t>实现亩增产200公斤以上，亩增收300元以上。提高灌溉效率，帮助85户建档立卡户增产增收。村集体资产，资产归属村集体，由村集体进行管理</t>
  </si>
  <si>
    <t>2024年黄蒿界镇旱作节水智能水肥一体化项目</t>
  </si>
  <si>
    <t>在王黄蒿界镇实施智能水肥一体化项目2000亩，配备首部工程2套，加压泵4台，无线水泵控制器20台，自动混肥桶6个，装配式蓄水池2座，80KVA变压器2台，DN160PE引水管0.6MPa4400米,DN180PE100支管0.6MPa9608米，DN200PE100干管0.6MPa2690米，DN250PE100干管0.6MPa3480米，泄水井23座。</t>
  </si>
  <si>
    <t>马季沟
贺阳畔</t>
  </si>
  <si>
    <t>实现亩增产200公斤以上，亩增收300元以上。改善生产生活条件，助推乡村振兴。村集体资产，资产归属村集体，由村集体进行管理</t>
  </si>
  <si>
    <t>2024年红墩界镇旱作节水智能水肥一体化项目</t>
  </si>
  <si>
    <t>在红墩界镇代黄口村实施智能水肥一体化项目1950亩，配备首部工程2套，加压泵4台，无线水泵控制器8台，自动混肥桶6个，装配式蓄水池2座，80KVA变压器1台，160KVA变压器1台，DN160PE引水管0.6MPa6600米,DN180PE100支管0.6MPa7620米，DN280PE100干管0.6MPa8780米，泄水井11座。</t>
  </si>
  <si>
    <t>2024年天赐湾镇旱作节水四位一体集雨补灌项目</t>
  </si>
  <si>
    <t>在天赐湾镇李家城则村实施四位一体集雨补灌935亩，新建泵站2座，配备泵9台，2000m3蓄水池1座，500m3有顶盖蓄水池2座，防蒸发系统1套，矩形砖砌阀门井6座，过滤器10套，文丘里施肥器4套，施肥罐4套，铸铁出水桩（带排气阀）141个；灌溉首部工程4套，φ63PE支管/1.0MPa1360米，Φ63PE/1.25MPa729米、φ75PE支管/1.0MPa4076米，φ90PE主管/1.0MPa589米，φ110PE主管/1.0MPa3892米，Φ125PE/1.25MPa输水管2511米。</t>
  </si>
  <si>
    <t>通过实施该项目达到提高土地利用率为目标，解决109户农民半旱种植现状，提高农民收益，调动全村村民种植积极性，帮助7户脱贫户增产增收。村集体资产，资产归属村集体，由村集体进行管理</t>
  </si>
  <si>
    <t>2024年小河镇旱作节水四位一体集雨补灌项目</t>
  </si>
  <si>
    <t>在小河镇实施四位一体集雨补灌1230亩，新建泵站2座，配备泵8台，2500m3蓄水池1座，500m3有顶盖蓄水池2座，防蒸发系统1套，矩形砖砌阀门井6座，过滤器6套，文丘里施肥器3套，施肥罐3套，铸铁出水桩（带排气阀）243个；灌溉首部工程3套，Φ63PE管/1.0MPa6285米，Φ75PE/1.25MPa管输水管7130米，Φ90PE管/1.0MPa3967米，干管Φ110PE/1.25MPa1768米。</t>
  </si>
  <si>
    <t>沙沟
林湾</t>
  </si>
  <si>
    <t>完善农业基础设施条件，提高农作物产量，带动农民增收。实现节本增效200元以上。村集体资产，资产归属村集体，由村集体进行管理</t>
  </si>
  <si>
    <t>2024年龙洲镇旱作节水四位一体集雨补灌项目</t>
  </si>
  <si>
    <t>在龙洲镇实施四位一体集雨补灌1770亩，新建泵站3座，配套泵9台，500m3有顶盖蓄水池3座、矩形砖砌阀门井5座，过滤器13套，文丘里施肥器7套，施肥罐7套，铸铁出水桩（带排气阀）422个；灌溉首部7套，φ75PE支管/1.0MPa10732米，Φ90PE管/1.0MPa4375米，Φ110PE/0.8MPa4492米、φ110PE主管/1.0MPa10116米，Φ125PE/1.25MPa输水管869米、Φ125PE/1.6MPa输水管1710米。</t>
  </si>
  <si>
    <t>新窑梁
坪庄</t>
  </si>
  <si>
    <t>带动村民收益。实现节本增效200元以上。村集体资产，资产归属村集体，由村集体进行管理</t>
  </si>
  <si>
    <t>2024年镇靖镇旱作节水四位一体集雨补灌项目</t>
  </si>
  <si>
    <t>在镇靖镇实施四位一体集雨补灌1550亩，新建泵站3座，配备泵11台，200m³蓄水池2座、500m3有顶盖蓄水池2座，矩形砖砌阀门井6座，过滤器12套，文丘里施肥器6套，施肥罐6套，铸铁出水桩（带排气阀）372个；灌溉首部6套，φ63PE支管/1.0MPa6449米，Φ75PE管/1.25MPa1637米，Φ90PE管/1.0MPa5699米、Φ90PE管/1.25MPa3614米，Φ110PE管/1.0MPa1598米、Φ110PE管/1.25MPa2734米、Φ110PE/1.6MPa666米。</t>
  </si>
  <si>
    <t>镇靖
伙场洼</t>
  </si>
  <si>
    <t>改善灌溉条件，增产增收入。实现节本增效200元以上。村集体资产，资产归属村集体，由村集体进行管理</t>
  </si>
  <si>
    <t>2024年高家沟便民服务中心旱作节水四位一体集雨补灌项目</t>
  </si>
  <si>
    <t>在高家沟便民服务中心赵庄村实施四位一体集雨补灌1045亩，新建泵站1座，配备泵6台，500m3有顶盖蓄水池2座，矩形砖砌阀门井4座，过滤器6套，文丘里施肥器3套，施肥罐3套，铸铁出水桩（带排气阀）107个；灌溉首部工程3套，输水镀锌钢管1694米，Φ90PE管/1.25MPa3979米、Φ110PE管/1.0MPa3342米、Φ125PE管/1.0MPa2429米、Φ160PE/1.0MPa1661米。</t>
  </si>
  <si>
    <t>赵庄</t>
  </si>
  <si>
    <t>生产生活条件改善。实现节本增效200元以上。村集体资产，资产归属村集体，由村集体进行管理</t>
  </si>
  <si>
    <t>2024年三岔渠便民服务中心旱作节水四位一体集雨补灌项目</t>
  </si>
  <si>
    <t>在三岔渠便民服务中心赵庄村实施四位一体集雨补灌1215亩，新建泵站1座，配备泵5台，788m3沉淀池1座、4000m3清水池1座、2750m³蓄水池1座，防蒸发系统2套，矩形砖砌阀门井2座，过滤器6套，文丘里施肥器3套，施肥罐3套，铸铁出水桩（带排气阀）196个；灌溉首部工程3套，上水管1713米，φ75PE/1.0MPa1666米、Φ90PE管/1.25MPa3130米、干管Φ110PE/1.0MPa7084米。</t>
  </si>
  <si>
    <t>车路壕</t>
  </si>
  <si>
    <t>提高农产品产值，增加群众收入。实现节本增效200元以上。村集体资产，资产归属村集体，由村集体进行管理</t>
  </si>
  <si>
    <t>2024年水路畔便民服务中心旱作节水四位一体集雨补灌项目</t>
  </si>
  <si>
    <t>在水路畔便民服务中心实施四位一体集雨补灌1580亩，新建泵站3座，配备泵9台，500m3有顶盖蓄水池2座、200m³蓄水池2座、3500m³蓄水池1座，防蒸发系统1套，矩形砖砌阀门井7座，过滤器14套，文丘里施肥器6套，施肥罐6套，铸铁出水桩（带排气阀）333个；灌溉首部工程5套，输水镀锌钢管2800米，Φ75PE管/1.25MPa3092米、Φ90PE/1.0MPa6326米、90PE/1.25MPa6546米、Φ110PE管/1.0MPa3198米、Φ125PE/1.0MPa2729米、φ125PE/1.6MPa1226米。</t>
  </si>
  <si>
    <t>二姐畔
沙洼沟
石窑沟</t>
  </si>
  <si>
    <t>通过实施项目充分利用地表水解决作物灌溉问题促进24户建档立卡户增加收入。实现节本增效200元以上。村集体资产，资产归属村集体，由村集体进行管理</t>
  </si>
  <si>
    <t>2024年五里湾便民服务中心旱作节水四位一体集雨补灌项目</t>
  </si>
  <si>
    <t>在五里湾便民服务中心刘阳村实施四位一体集雨补灌675亩，新建泵站1座，配备泵3台，3200m³蓄水池1座，防蒸发系统1套，矩形砖砌阀门井6座，过滤器4套，文丘里施肥器3套，施肥罐4套，铸铁出水桩（带排气阀）200个；灌溉首部工程3套，φ75PE/1.25MPa5282米、φ90PE/1.25MPa4295米、φ90PE/1.6MPa683米、φ110PE/1.25MPa551米。</t>
  </si>
  <si>
    <t>刘阳</t>
  </si>
  <si>
    <t>通过项目实施改善32户农民种植灌溉基础设施条件，实现亩均增收200元以上。村集体资产，资产归属村集体，由村集体进行管理</t>
  </si>
  <si>
    <t>2024年四位一体集雨补灌项目</t>
  </si>
  <si>
    <t>新建30KVA变压器8台、50KVA变压器3台、80KVA变压器2台、100KVA变压器4台、160KVA变压器1台、10kv高压线12.578千米。</t>
  </si>
  <si>
    <t>李家城则村等13个村</t>
  </si>
  <si>
    <t>实现亩均增产400公斤以上，纯收入增加700元左右</t>
  </si>
  <si>
    <t>天赐湾镇等4个镇、4个便民服务中心</t>
  </si>
  <si>
    <t>2024年天赐湾镇李家城则村四位一体集雨补灌项目</t>
  </si>
  <si>
    <t>在天赐湾镇李家城则村实施四位一体集雨补灌350亩，新建泵站1座，配备泵3台，100m³沉淀池1座、2000m3蓄水池1座，防蒸发系统1套，砖砌排气阀井5座，过滤器4套，文丘里施肥器1套，施肥罐1套，铸铁出水桩（带排气阀）39个；灌溉首部工程1套，输水镀锌钢管240米，φ75PE/1.0MPa2058米、φ110PE/1.0MPa2130米、φ90PE/1.0MPa961米。</t>
  </si>
  <si>
    <t>建设苹果高质高效示范园100亩，每亩补贴300元。</t>
  </si>
  <si>
    <t>引导带动群众发展林果产业，挂果后帮助村民增收300元以上。到户资产，形成资产为个户资产，由个户自行管理。</t>
  </si>
  <si>
    <t>建设标准园500亩，每亩补贴500元。</t>
  </si>
  <si>
    <t>官城、卧牛城、高石崖、青阳岔、龙腰镇村、大台村等</t>
  </si>
  <si>
    <t>建设标准园950亩，每亩补贴500元。</t>
  </si>
  <si>
    <t>狼卧沟、伙场洼、镇靖村等</t>
  </si>
  <si>
    <t>靖边县园艺技术推广中心</t>
  </si>
  <si>
    <t>建设标准园458亩，每亩补贴500元。</t>
  </si>
  <si>
    <t>天赐湾、城河等</t>
  </si>
  <si>
    <t>建设标准园113亩，每亩补贴500元。</t>
  </si>
  <si>
    <t>乔沟湾、银湾等</t>
  </si>
  <si>
    <t>建设标准园700亩，每亩补贴500元。</t>
  </si>
  <si>
    <t>老庄、大滩、大界、尚德、西园则、罗大滩村等</t>
  </si>
  <si>
    <t>尔德井、白城则、席季滩村等</t>
  </si>
  <si>
    <t>建设标准园110亩，每亩补贴500元。</t>
  </si>
  <si>
    <t>赵庄、高峰、黄蒿梁村等</t>
  </si>
  <si>
    <t>建设标准园170亩，每亩补贴500元。</t>
  </si>
  <si>
    <t>海则滩、柳树湾、大石砭、、长城马连坑村等</t>
  </si>
  <si>
    <t>建设冷藏库950吨，每百吨补贴15万元。</t>
  </si>
  <si>
    <t>龙一、龙二、刘家峁、清水河村等</t>
  </si>
  <si>
    <t>建设冷藏库600吨，每百吨补贴15万元。</t>
  </si>
  <si>
    <t>官城、卧牛城、高石崖、青阳岔、杨平、庙界、陈家砭、后街、龙腰镇村等</t>
  </si>
  <si>
    <t>建设冷藏库300吨，每百吨补贴15万元。</t>
  </si>
  <si>
    <t>镇靖、狼卧沟、杏树界、伙场洼村等</t>
  </si>
  <si>
    <t>建设冷藏库400吨，每百吨补贴15万元。</t>
  </si>
  <si>
    <t>尔德井、白城则、席季滩、圪洞河、长胜、王家洼、联合村等</t>
  </si>
  <si>
    <t>2024年黄蒿界镇果树产业项目</t>
  </si>
  <si>
    <t>庙湾、五合村等</t>
  </si>
  <si>
    <t>2024年中山涧镇果树产业项目</t>
  </si>
  <si>
    <t>李家峁、马场、沙洼沟村等</t>
  </si>
  <si>
    <t>建设冷藏库150吨，每百吨补贴15万元。</t>
  </si>
  <si>
    <t>大洋湾、毛瑶村等</t>
  </si>
  <si>
    <t>建设冷藏库500吨，每百吨补贴15万元。</t>
  </si>
  <si>
    <t>沙石峁、杨周、九里滩村等</t>
  </si>
  <si>
    <t>柳桂湾、柳一等</t>
  </si>
  <si>
    <t>新建冷库240平方米，交易市场棚650平方米，硬化进场水泥道路640平方米。</t>
  </si>
  <si>
    <t>建设100亩嫁接杏树产业园：清表、平整土地，原地表山杏移栽，嫁接小白杏、吊干杏嫁、芒果杏、荷兰杏，栽植荷兰杏；新建5米宽砂砾石生产道路500米，库房3间，1.8米高围网1000米，安装50KVA变压器1台及450米高压线路，配套节水灌溉管网系统等。
。</t>
  </si>
  <si>
    <t>项目建成后，盛果期亩产量80斤，亩产值5.4万元。统筹推进节水农业，着力打造“高效节水农业示范镇”，建设立体化、多样化、系统化的高效节水农业新格局。</t>
  </si>
  <si>
    <t>新建农产品仓储库3000平方米，农产品转运库3000平方米，管理用房700平方米；</t>
  </si>
  <si>
    <t>通过发展农产品仓储物流产业园壮大大村集体经济规模，带动23户脱贫户、监测户增收。村集体资产，资产归属村集体，由村集体进行管理</t>
  </si>
  <si>
    <t>建设设施农业示范园，新建农产品交易中心1处（6门冷库620平方米、仓储棚1500平方米等）；新建温室1340平方米、塑料拱棚18800平方米。</t>
  </si>
  <si>
    <t>通过发展农业产业示范园壮大村集体经济规模，带动23户脱贫户、监测户增收。村集体资产，资产归属村集体，由村集体进行管理</t>
  </si>
  <si>
    <t>新建0.44mw光伏电站1座。</t>
  </si>
  <si>
    <t>年增加集体经济收入16万元，村集体资产，资产归属村集体，由村集体进行管理</t>
  </si>
  <si>
    <t>2024年畔沟便民服务中心畔沟二村集体经济“消薄培强”村集体产业项目</t>
  </si>
  <si>
    <t>2024年水路畔便民服务中心沙洼沟村集体经济“消薄培强”村集体产业项目</t>
  </si>
  <si>
    <t>2024年周河镇村集体经济“消薄培强”村集体产业项目</t>
  </si>
  <si>
    <t>红柳沟村、柳沟村、饮马坡村</t>
  </si>
  <si>
    <t>项目建成后3个村各村集体预计可收益5万元，壮大村集体经济，带动896户致富，助推乡村振兴。村集体资产，资产归属村集体，由村集体进行管理。</t>
  </si>
  <si>
    <t>项目建成后村集体可收益5万元，壮大村集体经济，带动80户农户致富，助推乡村振兴。村集体资产，资产归属村集体，由村集体进行管理。</t>
  </si>
  <si>
    <t>2024年王渠则镇长渠沟村集体经济“消薄培强”村集体产业项目</t>
  </si>
  <si>
    <t>2024年三岔渠便民服务中心三岔渠村集体经济“消薄培强”村集体产业项目</t>
  </si>
  <si>
    <t>乡村规划发展指导中心购置垃圾箱167个</t>
  </si>
  <si>
    <t>乡村规划发展指导中心购置大型铁质垃圾桶1017个</t>
  </si>
  <si>
    <t>2024年人居环境整治</t>
  </si>
  <si>
    <t>现场会清扫清运生活垃圾</t>
  </si>
  <si>
    <t>清扫清运生活垃圾后改善农村居民环境卫生，提升农村居民生活水平。提升86户农户满意度。</t>
  </si>
  <si>
    <t>县农业农村局</t>
  </si>
  <si>
    <t>2024年张家畔镇卫生厕所项目</t>
  </si>
  <si>
    <t>新伙场维修卫生厕一座</t>
  </si>
  <si>
    <t>清扫清运生活垃圾后改善农村居民环境卫生，提升农村居民生活水平。提升1户农户满意度。</t>
  </si>
  <si>
    <t>2024年东坑镇卫生厕所项目</t>
  </si>
  <si>
    <t>新建卫生厕所284座</t>
  </si>
  <si>
    <t>清扫清运生活垃圾后改善农村居民环境卫生，提升农村居民生活水平。提升284户农户满意度。</t>
  </si>
  <si>
    <t>2024年红墩界镇卫生厕所项目</t>
  </si>
  <si>
    <t>新建卫生厕所200座</t>
  </si>
  <si>
    <t>长胜村</t>
  </si>
  <si>
    <t>清扫清运生活垃圾后改善农村居民环境卫生，提升农村居民生活水平。提升200户农户满意度。</t>
  </si>
  <si>
    <t>2024年席麻湾镇卫生厕所项目</t>
  </si>
  <si>
    <t>新建卫生厕所87座</t>
  </si>
  <si>
    <t>清扫清运生活垃圾后改善农村居民环境卫生，提升农村居民生活水平。提升87户农户满意度。</t>
  </si>
  <si>
    <t>靖边县2024年废旧农膜回收再利用项目</t>
  </si>
  <si>
    <t>在席麻湾镇开展机械回收加厚废旧农膜工作4000亩，每亩费用约85元。</t>
  </si>
  <si>
    <t>各村</t>
  </si>
  <si>
    <t>农田残膜回收率达到83%以上，贫困户每亩自筹20元的费用全免</t>
  </si>
  <si>
    <t>农业环境保护监测站</t>
  </si>
  <si>
    <t>在王渠则镇开展机械回收加厚废旧农膜工作4000亩，每亩费用约85元。</t>
  </si>
  <si>
    <t>在杨米涧镇开展机械回收加厚废旧农膜工作4000亩，每亩费用约85元。</t>
  </si>
  <si>
    <t>2024年农产品及果品形象店建设</t>
  </si>
  <si>
    <t>巩固提升农产品及果品形象店2处</t>
  </si>
  <si>
    <t>带动60户农户增加村民收入。</t>
  </si>
  <si>
    <t>解决126户村民出行问题，提升村民的生活。村集体资产，资产归属村集体，由村集体进行管理</t>
  </si>
  <si>
    <t>周河</t>
  </si>
  <si>
    <t>水泥路安装太阳能路灯80盏</t>
  </si>
  <si>
    <t>2024年周河镇东坪村大石沟塌至陈沟道路亮化工程</t>
  </si>
  <si>
    <t>提高534户村民出行问题，提升村民的生活。村集体资产，资产归属村集体，由村集体进行管理</t>
  </si>
  <si>
    <t>靖志路东坪段环境治理（分类垃圾箱25个，亮化路灯30盏、砖护栏3.5公里）</t>
  </si>
  <si>
    <t>2024年周河镇东坪村靖志路人居环境整治</t>
  </si>
  <si>
    <t>购置垃圾车1辆，街道两旁路街硬化1500平米，绿化街道500米</t>
  </si>
  <si>
    <t>重点帮扶村</t>
  </si>
  <si>
    <t>有效管理寺台村山楂基地，减少雨水蒸发，降低水汽蒸腾，可以提高山楂成活率，年均村集体增加收入5万元。村集体资产，资产归属村集体，由村集体进行管理。</t>
  </si>
  <si>
    <t>山楂基地安装50亩雨水入渗技术和围网7568米，</t>
  </si>
  <si>
    <t>2024年大路沟便民服务中心寺台村山楂基地配套围网、雨水入渗技术项目</t>
  </si>
  <si>
    <t>提升村容村貌，改善535户群众的生产、生活和出行条件。村集体资产，资产归属村集体，由村集体进行管理</t>
  </si>
  <si>
    <t>购置垃圾车2辆（汽油版，其中1辆为压缩清运车，1辆为勾臂式垃圾车），以及村内环境卫生整治。</t>
  </si>
  <si>
    <t>2024年中山涧镇中山涧村人居环境整治项目</t>
  </si>
  <si>
    <t>延伸农产品产业链，全面提升优势特色农产品附加值，年增加村集体经济收入5万元，带动20户建档立卡户及535户一般农户分红收益2万元。村集体资产，资产归属村集体，由村集体进行管理</t>
  </si>
  <si>
    <t>新建180平米冷库及配套设施。（分120平米和60平米两个车间）。</t>
  </si>
  <si>
    <t>2024年中山涧镇中山涧村冷库建设项目</t>
  </si>
  <si>
    <t>发展水地80亩，亩均每年增加收入600元。村集体资产，资产归属村集体，由村集体进行管理</t>
  </si>
  <si>
    <t>美化村容村貌，改善居住环境</t>
  </si>
  <si>
    <t>购买垃圾桶50个，垃圾箱4个</t>
  </si>
  <si>
    <t>2024年镇靖镇大岔村人居环境治理</t>
  </si>
  <si>
    <t>解决452户村民出行困难问题。村集体资产，资产归属村集体，由村集体进行管理</t>
  </si>
  <si>
    <t>通过道路主干道改造，土方1000方，混凝土硬化300平方米</t>
  </si>
  <si>
    <t>2024年镇靖镇大岔村通村主干道改造项目</t>
  </si>
  <si>
    <t>解决群众500亩土地灌溉难问题，亩均年增加收入500元。村集体资产，资产归属村集体，由村集体进行管理</t>
  </si>
  <si>
    <t>铺设灌溉管网4000米，购买施肥罐18个。</t>
  </si>
  <si>
    <t>2024年镇靖镇大岔村管网建设</t>
  </si>
  <si>
    <t>砖扎硬化道路2400米，3.5米宽，厚0.12米。</t>
  </si>
  <si>
    <t>2024年镇靖镇大岔村道路硬化</t>
  </si>
  <si>
    <t>提高村集体经济年收入5万元，用于群众分红2万元。，增加脱贫户、监测户的年收入。村集体资产，资产归属村集体，由村集体进行管理</t>
  </si>
  <si>
    <t>集体经济注入资金，入股到兴靖公司，每年保底分红10%。</t>
  </si>
  <si>
    <t>2024年镇靖镇大岔村集体经济发展</t>
  </si>
  <si>
    <t>年增加集体经济收入3万元，村集体资产，资产归属村集体，由村集体进行管理</t>
  </si>
  <si>
    <t>大棚一幢占地2952㎡</t>
  </si>
  <si>
    <t>2024年杨桥畔镇阳周村种植示范园二期建设项目</t>
  </si>
  <si>
    <t>年增加集体经济收入4万元，村集体资产，资产归属村集体，由村集体进行管理</t>
  </si>
  <si>
    <t>铺设屋顶光伏800平米80KW，新建充电桩1个</t>
  </si>
  <si>
    <t>2024年杨桥畔镇阳周村光伏产业项目</t>
  </si>
  <si>
    <t>砖砸硬化道路2.5公里，宽4米，厚0.12米</t>
  </si>
  <si>
    <t>解决138户群众7户建档立卡户发展产业道路短板问题，户均年增加收入300元。村集体资产，资产归属村集体，由村集体进行管理</t>
  </si>
  <si>
    <t>改造39户人居环境</t>
  </si>
  <si>
    <t>解决138户群众7户建档立卡户人居环境，提升居民幸福指数。到户资产，资产归属个人，由个户自行管理。</t>
  </si>
  <si>
    <t>硬化后将方便1065户村民56户建档立卡户出行，在生活、农业生产上提供便利。村集体资产，资产归属村集体，由村集体进行管理</t>
  </si>
  <si>
    <t>砖砸硬化道路1公里，宽4米，厚0.12米</t>
  </si>
  <si>
    <t>延伸农产品产业链，全面提升优势特色农产品附加值，年增加村集体经济收入5万元，带动56户建档立卡户及1065户一般农户分红收益2万元。村集体资产，资产归属村集体，由村集体进行管理</t>
  </si>
  <si>
    <t>2024年小河镇巨浪村光伏发展项目</t>
  </si>
  <si>
    <t>新建90KW光伏电站1座</t>
  </si>
  <si>
    <t>年增加集体经济收入5万元，村集体资产，资产归属村集体，由村集体进行管理</t>
  </si>
  <si>
    <t>2024年小河镇巨浪村西沟畔人居环境改造项目</t>
  </si>
  <si>
    <t>居貌改造25户，圈舍和菜园改造21个</t>
  </si>
  <si>
    <t>开展村庄环境卫生整治工作，受益群众25户107人，有效改善人居生态环境，保持村容村貌干净整洁，提升农民生活水平。到户资产，形成资产为农户管理</t>
  </si>
  <si>
    <t>2024年红墩界镇尔德井村发展壮大村集体经济项目</t>
  </si>
  <si>
    <t>入股投资红墩界镇“一镇一园”标准化厂房建设</t>
  </si>
  <si>
    <t>年增加集体经济收入10万元，村集体资产，资产归属村集体，由村集体进行管理</t>
  </si>
  <si>
    <t>2024年红墩界镇尔德井村农村人居环境整治项目</t>
  </si>
  <si>
    <t>提升559户群众生产生活环境。村集体资产，资产归属村集体，由村集体进行管理</t>
  </si>
  <si>
    <t>2024年红墩界镇席季滩村发展壮大村集体经济项目</t>
  </si>
  <si>
    <t>2024年红墩界镇席季滩村农村人居环境整治项目</t>
  </si>
  <si>
    <t>提升425户群众生产生活环境。村集体资产，资产归属村集体，由村集体进行管理</t>
  </si>
  <si>
    <t>2024青阳岔镇陈家砭村示范村建设项目</t>
  </si>
  <si>
    <t>两方垃圾箱50个，三轮垃圾车1辆，樟子松350株，涂料2000平米</t>
  </si>
  <si>
    <t>提升396户群众生产生活环境。村集体资产，资产归属村集体，由村集体进行管理</t>
  </si>
  <si>
    <t>蓄水池2个，100方、50方各1个，高抽站1个</t>
  </si>
  <si>
    <t>解决80亩耕地灌溉问题，亩均年增加收入200元。村集体资产，资产归属村集体，由村集体进行管理</t>
  </si>
  <si>
    <t>2024年杨桥畔镇九里滩村人居环境卫生整治项目</t>
  </si>
  <si>
    <t>环境卫生整治10公里</t>
  </si>
  <si>
    <t>提升1038户群众生产生活环境。村集体资产，资产归属村集体，由村集体进行管理</t>
  </si>
  <si>
    <t>农村基础设施（含产业配套基础设施）</t>
  </si>
  <si>
    <t>2024年黄蒿界镇马季沟村产业发展类基础设施项目</t>
  </si>
  <si>
    <t>砖扎硬化道路长3公里、宽4米、厚0.12米。</t>
  </si>
  <si>
    <t>解决60户村民生产生活出行道路问题，户均年增加收入200元。村集体资产，资产归属村集体，由村集体进行管理</t>
  </si>
  <si>
    <t>2024年黄蒿界镇马季沟村太阳能路灯项目</t>
  </si>
  <si>
    <t>安装太阳能路灯150盏</t>
  </si>
  <si>
    <t>提升30户群众生产生活环境。村集体资产，资产归属村集体，由村集体进行管理</t>
  </si>
  <si>
    <t>提升365户群众生产生活环境。村集体资产，资产归属村集体，由村集体进行管理</t>
  </si>
  <si>
    <t>2024年黄蒿界镇庙湾村产业发展类基础设施项目</t>
  </si>
  <si>
    <t>庙湾村新建1处高抽站水砸，加固便民桥梁1座</t>
  </si>
  <si>
    <t>解决55户群众农业生产用水不足问题，带动产业发展，户均年增加收入500元。村集体资产，资产归属村集体，由村集体进行管理</t>
  </si>
  <si>
    <t>砖扎硬化道路长2.1公里、宽4米、厚0.12米，排水沟0.4公里</t>
  </si>
  <si>
    <t>解决40户村民生产生活出行道路问题，户均年增加收入200元。村集体资产，资产归属村集体，由村集体进行管理</t>
  </si>
  <si>
    <t>提升300户群众生产生活环境。村集体资产，资产归属村集体，由村集体进行管理</t>
  </si>
  <si>
    <t>2024年黄蒿界镇庙湾村太阳能路灯项目</t>
  </si>
  <si>
    <t>安装太阳能路灯80盏</t>
  </si>
  <si>
    <t>提升150户群众生产生活环境。村集体资产，资产归属村集体，由村集体进行管理</t>
  </si>
  <si>
    <t>2024年镇靖镇伙场坬村拱棚建设</t>
  </si>
  <si>
    <t>建设拱棚24个，每个占地1.5亩</t>
  </si>
  <si>
    <t>年增加村集体经济4万元，村集体资产，资产归属村集体，由村集体进行管理</t>
  </si>
  <si>
    <t>2024年镇靖镇伙场坬村灌溉管网</t>
  </si>
  <si>
    <t>更换农田灌溉老旧管网4500米</t>
  </si>
  <si>
    <t>解决300亩耕地灌溉问题，亩均年增加收入200元。村集体资产，资产归属村集体，由村集体进行管理</t>
  </si>
  <si>
    <t>2024年镇靖镇伙场坬村村容村貌美化</t>
  </si>
  <si>
    <t>真石漆到户奖补，8700平方米</t>
  </si>
  <si>
    <t>提升60户群众生产生活环境。村集体资产，资产归属村集体，由村集体进行管理</t>
  </si>
  <si>
    <t>2024年镇靖镇伙场坬村人居环境整治</t>
  </si>
  <si>
    <t>购买小型公路清扫出1辆，集中清理垃圾1次</t>
  </si>
  <si>
    <t>提升374户群众生产生活环境。村集体资产，资产归属村集体，由村集体进行管理</t>
  </si>
  <si>
    <t>2024年镇靖镇伙场坬村美化人居环境整治</t>
  </si>
  <si>
    <t>入户道路硬化350米、村主干线积水排水2处</t>
  </si>
  <si>
    <t>解决374户村民出行困难问题。村集体资产，资产归属村集体，由村集体进行管理</t>
  </si>
  <si>
    <t>2024年镇靖镇伙场坬村村小组亮化</t>
  </si>
  <si>
    <t>村小组亮化36盏</t>
  </si>
  <si>
    <t>提升45户群众生产生活环境。村集体资产，资产归属村集体，由村集体进行管理</t>
  </si>
  <si>
    <t>2024年王渠则镇王渠则村村集体经济冷库配套项目</t>
  </si>
  <si>
    <t>1.购置托盘500个；2.安装100吨摆动磅秤一处；3.做水泥排沟100米；4.购买叉车一台；5.厂房拉围栏140平米；6.购买电子秤12个，水泵一台并安装厂区监控。</t>
  </si>
  <si>
    <t>年增加村集体经济5万元，村集体资产，资产归属村集体，由村集体进行管理</t>
  </si>
  <si>
    <t>2024年王渠则镇王渠则村村人居环境整治项目</t>
  </si>
  <si>
    <t>人居环境整治3公里，刷大闫路土坡1.2公里、刷白路边树木，安装路灯12盏，道路两侧樟子松绿化360米，水泥硬化大闫路至冷库2800平米。</t>
  </si>
  <si>
    <t>提升276户群众生产生活环境。村集体资产，资产归属村集体，由村集体进行管理</t>
  </si>
  <si>
    <t>2024年镇靖镇五台村道路硬化</t>
  </si>
  <si>
    <t>砖扎硬化道路2300米，4米宽，厚0.12米。</t>
  </si>
  <si>
    <t>解决126户村民出行困难问题。村集体资产，资产归属村集体，由村集体进行管理</t>
  </si>
  <si>
    <t>2022青阳岔镇龙腰镇村高抽站项目</t>
  </si>
  <si>
    <t>建设高抽站1处，泵站1套，上水管线2.3公里，及相关配套设施</t>
  </si>
  <si>
    <t>发展水地60亩，亩均每年增加收入600元。村集体资产，资产归属村集体，由村集体进行管理</t>
  </si>
  <si>
    <t>2024年东坑镇伊当湾村人行道硬化项目</t>
  </si>
  <si>
    <t>砖扎道路500米，宽4米，人行道两侧硬化500米，宽2米。</t>
  </si>
  <si>
    <t>伊当湾村</t>
  </si>
  <si>
    <t>解决1301户村民出行困难问题。村集体资产，资产归属村集体，由村集体进行管理</t>
  </si>
  <si>
    <t>2024年张家畔街道张伙场村一镇一园道路项目</t>
  </si>
  <si>
    <t>混凝土硬化道路246米，宽3米。</t>
  </si>
  <si>
    <t>解决641户村民出行困难问题。村集体资产，资产归属村集体，由村集体进行管理</t>
  </si>
  <si>
    <t>2024年黄蒿界镇高升村道路项目</t>
  </si>
  <si>
    <t>硬化道路1.9公里，宽3.5米，边沟300米，涵洞14*4米</t>
  </si>
  <si>
    <t>高升村</t>
  </si>
  <si>
    <t>解决180户村民出行困难问题。村集体资产，资产归属村集体，由村集体进行管理</t>
  </si>
  <si>
    <t>2024年小河镇小河村道路项目</t>
  </si>
  <si>
    <t>混凝土硬化道路10000平方米</t>
  </si>
  <si>
    <t>小河村</t>
  </si>
  <si>
    <t>解决142户村民出行困难问题。村集体资产，资产归属村集体，由村集体进行管理</t>
  </si>
  <si>
    <t>2024年新桥农场王伙场分场道路项目</t>
  </si>
  <si>
    <t>砸砖硬化2公里，宽4米，厚0.12米</t>
  </si>
  <si>
    <t>王伙场分场</t>
  </si>
  <si>
    <t>解决35户村民出行困难问题。村集体资产，资产归属村集体，由村集体进行管理</t>
  </si>
  <si>
    <t>2024年席麻湾镇大沟村混凝土道路硬化工程</t>
  </si>
  <si>
    <t>混凝土硬化道路300米，宽4米。</t>
  </si>
  <si>
    <t>大沟村</t>
  </si>
  <si>
    <t>解决372户村民出行困难问题。村集体资产，资产归属村集体，由村集体进行管理</t>
  </si>
  <si>
    <t>2024年席麻湾镇大沟村道路硬化工程</t>
  </si>
  <si>
    <t>道路硬化400米，宽4米，厚0.12米</t>
  </si>
  <si>
    <t>2024年席麻湾镇高渠村道路工程</t>
  </si>
  <si>
    <t>砖扎硬化道路长200米，宽3米；长1.74公里，宽4米，厚0.12米，挡水墙1.74公里</t>
  </si>
  <si>
    <t>高渠村</t>
  </si>
  <si>
    <t>解决75户村民出行困难问题。村集体资产，资产归属村集体，由村集体进行管理</t>
  </si>
  <si>
    <t>2024年席麻湾镇沙渠村村集体经济建设机械库项目</t>
  </si>
  <si>
    <t>该项目实施后，提高村集体经济养牛科学化管理水平，年纯增加村集体纯收入4万元，可分红1万元。村集体资产，资产归属村集体，由村集体进行管理</t>
  </si>
  <si>
    <t>沙渠村委</t>
  </si>
  <si>
    <t>2024年席麻湾镇沙渠村村集体经济建设青储池项目</t>
  </si>
  <si>
    <t>该项目实施后，提高村集体经济养牛科学化管理水平，提高节杆利用率，年纯增加村集体纯收入4万元，可分红1万元。村集体资产，资产归属村集体，由村集体进行管理</t>
  </si>
  <si>
    <t>2024年畔沟便民服务中心畔二村道路工程</t>
  </si>
  <si>
    <t>砖扎硬化道路2.1公里，宽3.5米，厚0.12米</t>
  </si>
  <si>
    <t>畔二村</t>
  </si>
  <si>
    <t>解决46户村民出行困难问题。村集体资产，资产归属村集体，由村集体进行管理</t>
  </si>
  <si>
    <t>2024年龙洲镇龙一村加固坝地项目</t>
  </si>
  <si>
    <t>龙一村</t>
  </si>
  <si>
    <t>发展坝台地60亩，亩均每年增加收入600元。村集体资产，资产归属村集体，由村集体进行管理</t>
  </si>
  <si>
    <t>2024年海则滩镇长城村输水管网工程</t>
  </si>
  <si>
    <t>铺设输水管网2公里</t>
  </si>
  <si>
    <t>2024年杨米涧镇韩伙场村道路项目</t>
  </si>
  <si>
    <t>砖扎硬化道路0.5公里，宽4米，厚0.12米</t>
  </si>
  <si>
    <t>解决113户村民出行困难问题。村集体资产，资产归属村集体，由村集体进行管理</t>
  </si>
  <si>
    <t>2024年东坑镇陆家山村产业路项目</t>
  </si>
  <si>
    <t>建长800米，宽6米，厚20公分混凝土道路</t>
  </si>
  <si>
    <t>解决92户村民出行难问题。村集体资产，资产归属村集体，由村集体进行管理</t>
  </si>
  <si>
    <t>2024年天赐湾镇李家城则村道路项目</t>
  </si>
  <si>
    <t>解决25户村民出行难问题。村集体资产，资产归属村集体，由村集体进行管理</t>
  </si>
  <si>
    <t>2024年镇靖镇芦西村道路亮化项目</t>
  </si>
  <si>
    <t>芦西村</t>
  </si>
  <si>
    <t>改善群众生活条件，受益农户30户，120人。村集体资产，资产归属村集体，由村集体进行管理</t>
  </si>
  <si>
    <t>2024年青阳岔镇阳坪村生产道路项目</t>
  </si>
  <si>
    <t>砖扎硬化道路2.8公里，宽4米，厚0.12米</t>
  </si>
  <si>
    <t>解决215户村民出行困难问题。村集体资产，资产归属村集体，由村集体进行管理</t>
  </si>
  <si>
    <t>2024年小河镇沙沟村小张畔道路硬化项目</t>
  </si>
  <si>
    <t>解决43户村民出行困难问题。村集体资产，资产归属村集体，由村集体进行管理</t>
  </si>
  <si>
    <t>改善群众生活条件，受益农户310户，1020人。村集体资产，资产归属村集体，由村集体进行管理</t>
  </si>
  <si>
    <t>2024年席麻湾镇广阳湾村道路硬化项目</t>
  </si>
  <si>
    <t>广阳湾</t>
  </si>
  <si>
    <t>解决311户村民出行难问题。村集体资产，资产归属村集体，由村集体进行管理</t>
  </si>
  <si>
    <t>广阳湾村</t>
  </si>
  <si>
    <t>更换人饮水泵1台，水管1100米，电缆线550米</t>
  </si>
  <si>
    <t>巩固提升311户农民安全饮水。村集体资产，资产归属村集体，由村集体进行管理</t>
  </si>
  <si>
    <t>2024年龙洲镇龙二村光伏项目</t>
  </si>
  <si>
    <t>建屋顶光伏3处，400KW</t>
  </si>
  <si>
    <t>年增加村集体经济17万元，村集体资产，资产归属村集体，由村集体进行管理</t>
  </si>
  <si>
    <t>乡村振兴示范村</t>
  </si>
  <si>
    <t>2024年龙洲镇龙二村人居环境村庄风貌改造项目</t>
  </si>
  <si>
    <t>在龙二村改造沿街风貌30户，每户不超过2万元；对土桥至大湾畔水库两侧硬化、美化、量化提升3公里。</t>
  </si>
  <si>
    <t>提升421户群众生产生活环境。村集体资产，资产归属村集体，由村集体进行管理</t>
  </si>
  <si>
    <t>2024年龙洲镇龙二村上畔小组道路硬化项目</t>
  </si>
  <si>
    <t>龙二村上畔小组铺设2.5公里4米宽砖匝路，建过水洞10个</t>
  </si>
  <si>
    <t>解决87户村民出行困难问题。村集体资产，资产归属村集体，由村集体进行管理</t>
  </si>
  <si>
    <t>2024年龙洲镇龙二村小型水利设施项目</t>
  </si>
  <si>
    <t>龙二村新瑶小组新建50方流量、100米扬程水泵1处，管网1000米</t>
  </si>
  <si>
    <t>解决80亩耕地灌溉问题，亩均每年增加收入600元。村集体资产，资产归属村集体，由村集体进行管理</t>
  </si>
  <si>
    <t>2024年龙洲镇甘沟村山楂园水利配套及围网建设项目</t>
  </si>
  <si>
    <t>山楂园设置护栏围网2400米，配套260亩田间滴灌设施。</t>
  </si>
  <si>
    <t>甘沟村</t>
  </si>
  <si>
    <t>改善260亩山楂灌溉种植条件，发展特色产业，年提升村集体经济收入3万元。</t>
  </si>
  <si>
    <t>2024年龙洲镇甘沟村农村人居环境整治项目</t>
  </si>
  <si>
    <t>维修路灯50盏；村委广场围栏更换500米；喷泉维修；移民村美化树木修剪；道路环境卫生治理。</t>
  </si>
  <si>
    <t>提升265户群众生产生活环境。村集体资产，资产归属村集体，由村集体进行管理</t>
  </si>
  <si>
    <t>2024年龙洲镇甘沟村“五美庭院”示范村项目</t>
  </si>
  <si>
    <t>1、购买垃圾桶20个。
2、维修移民区损坏路灯50盏。
3、维修改造村公共卫生厕所1座。</t>
  </si>
  <si>
    <t>“五美庭院”示范村</t>
  </si>
  <si>
    <t>2024年天赐湾镇银湾村许台移民点人居环境整治工程</t>
  </si>
  <si>
    <t>新建40户柴房、鸡棚</t>
  </si>
  <si>
    <t>通过该项目建设，改善人居环境，打造美丽宜居乡村，使3户8人脱贫户得以受益，总受益人口40户125人，提升村民的幸福感。到户资产，资产归属农户，由农户进行管理</t>
  </si>
  <si>
    <t>2024年天赐湾镇银湾村生产道路硬化工程</t>
  </si>
  <si>
    <t>砖扎道路硬化5公里，宽4米，厚0.12米</t>
  </si>
  <si>
    <t>通过该项目，解决124户354人的安全出行问题，其中脱贫户14户143人。村集体资产，资产归属村集体，由村集体进行管理</t>
  </si>
  <si>
    <t>2024年天赐湾镇银湾村庭院经济雨水再利用试点项目</t>
  </si>
  <si>
    <t>建设雨水集蓄水池6个及雨水收集管网工程和配套设施</t>
  </si>
  <si>
    <t>解决1000亩耕地灌溉管网短缺问题，年增加收入10万元。村集体资产，资产归属村集体，由村集体进行管理</t>
  </si>
  <si>
    <t>2024年天赐湾镇银湾村新建集雨蓄水池项目</t>
  </si>
  <si>
    <t>新建300立方米集雨沉淀池防渗工程及配套防蒸发系统1套、1500立方米集雨池土工膜防渗1套及防蒸发系统1套</t>
  </si>
  <si>
    <t>通过该项目，提高粮食产量，增加农民收入，可促进43户169人的生产生活条件改善，其中脱贫户3户8人。村集体资产，资产归属村集体，由村集体进行管理</t>
  </si>
  <si>
    <t>2024年天赐湾镇银湾村圈舍改造项目</t>
  </si>
  <si>
    <t>圈舍改造40户</t>
  </si>
  <si>
    <t>通过该项目建设，改善人居环境，打造美丽宜居乡村，5户16人脱贫户得以受益，总受益人口30户93人，提升村民的幸福感。到户资产，资产归属农户，由农户进行管理</t>
  </si>
  <si>
    <t>农村基础设施</t>
  </si>
  <si>
    <t>农村道路建设</t>
  </si>
  <si>
    <t>2024年天赐湾镇银湾村街道硬化项目</t>
  </si>
  <si>
    <t>混凝土硬化1200平方米，砸砖硬化3000平方米</t>
  </si>
  <si>
    <t>通过该项目，解决619户2399人的安全出行问题，其中脱贫户57户192人。村集体资产，资产归属村集体，由村集体进行管理</t>
  </si>
  <si>
    <t>2024年天赐湾镇银湾村铺设地下灌溉管网项目</t>
  </si>
  <si>
    <t>铺设110主管网15000米，160管网1200米</t>
  </si>
  <si>
    <t>解决800亩耕地灌溉管网短缺问题，年增加收入10万元。村集体资产，资产归属村集体，由村集体进行管理</t>
  </si>
  <si>
    <t>2024年天赐湾镇银湾村集雨补灌项目</t>
  </si>
  <si>
    <t>阳榜小组新建1500方容量的集雨池一处、新建沉淀池、铺设管网</t>
  </si>
  <si>
    <t>通过该项目，提高粮食产量，可促进14户68人的生产生活条件改善，增加农民收入。村集体资产，资产归属村集体，由村集体进行管理</t>
  </si>
  <si>
    <t>2024年天赐湾镇银湾村入户路硬化项目</t>
  </si>
  <si>
    <t>平铺砖扎入户道路20000平方米</t>
  </si>
  <si>
    <t>通过该项目，解决100户298人的安全出行问题，可促进生产生活条件改善和人居环境治理，解决5户18人脱贫户安全出行问题。</t>
  </si>
  <si>
    <t>2024年天赐湾镇银湾村配套电力设施项目</t>
  </si>
  <si>
    <t>安装80KVA变压器2台，架设高压线4公里</t>
  </si>
  <si>
    <t>解决400亩耕地灌溉用电短缺问题，年增加收入10万元。村集体资产，资产归属村集体，由村集体进行管理</t>
  </si>
  <si>
    <t>2024年天赐湾镇银湾村美丽庭院建设项目</t>
  </si>
  <si>
    <t>美丽庭院建设120户，屋顶“四坡五脊”、屋面真石漆</t>
  </si>
  <si>
    <t>提升120户群众生产生活环境。到户资产，资产归属农户，由农户进行管理</t>
  </si>
  <si>
    <t>2024年天赐湾镇银湾村更换自来水管网工程</t>
  </si>
  <si>
    <t>更换老化的自来水管网12公里</t>
  </si>
  <si>
    <t>通过该项目，改善96户281人饮水安全问题，其中脱贫户2户8人。</t>
  </si>
  <si>
    <t>2024年天赐湾镇银湾村村组道路亮化项目</t>
  </si>
  <si>
    <t>银湾村村组道路安装路灯150盏</t>
  </si>
  <si>
    <t>改善群众生活条件，受益农户365户。村集体资产，资产归属村集体，由村集体进行管理</t>
  </si>
  <si>
    <t>2024年天赐湾镇银湾村许台集中移民点卫生水厕改造及雨污水再利用工程</t>
  </si>
  <si>
    <t>铺设110pvc管网1306米，玻璃300加沙管1804米，玻璃400加沙管481米，新建100立方污水池一座，土方开挖1万方</t>
  </si>
  <si>
    <t>通过该项目建设，改善人居环境，打造美丽宜居乡村，使57户192人脱贫户得以受益，总受益人口614户2399人，提升村民的幸福感。</t>
  </si>
  <si>
    <t>2024年宁条梁镇柳一村曹园则村小组道路硬化项目</t>
  </si>
  <si>
    <t>曹园则村小组砖砸道路硬化1.2公里，宽4米，厚0.12米</t>
  </si>
  <si>
    <t>解决818户村民出行困难问题。村集体资产，资产归属村集体，由村集体进行管理</t>
  </si>
  <si>
    <t>7.5公里的道路两旁安装路灯250盏，</t>
  </si>
  <si>
    <t>提升818户群众生产生活环境。到户资产，资产归属农户，由农户进行管理</t>
  </si>
  <si>
    <t>在大梁洼修建8门冷库一处，占地面积10亩，80的变压器1台，配套电网线1套，水池4处，清洗设施4套、包装台4处，60吨地磅、物流厂房1处。</t>
  </si>
  <si>
    <t>年增加村集体经济15万元，村集体资产，资产归属村集体，由村集体进行管理</t>
  </si>
  <si>
    <t>2024年宁条梁镇柳一村油路、水泥路两侧人居环境升级改造项目</t>
  </si>
  <si>
    <t>房屋翻修29户；四坡五脊64户，共计5402㎡；真石漆57户，共计2191㎡；围墙建设45户，共计1437㎡；围墙涂料108户，共计17104㎡；厕所110户，羊草棚13户</t>
  </si>
  <si>
    <t>提升426户群众生产生活环境。到户资产，资产归属农户，由农户进行管理</t>
  </si>
  <si>
    <t>2024年宁条梁镇柳一村试点外整村羊棚、草棚、厕所等项目</t>
  </si>
  <si>
    <t>试点外修建羊棚55个、草棚58个</t>
  </si>
  <si>
    <t>提升313户群众生产生活环境。到户资产，资产归属农户，由农户进行管理</t>
  </si>
  <si>
    <t>2024年宁条梁镇柳一村人居环境整治</t>
  </si>
  <si>
    <t>修建垃圾存放点3处，新购垃圾清运车1辆</t>
  </si>
  <si>
    <t>2024年黄蒿界镇大界村种植项目</t>
  </si>
  <si>
    <t>建设占地9亩的现代化冬暖式暖棚，配套相关设施</t>
  </si>
  <si>
    <t>示范引领特色种植，预计年增加村集体经济收入10万元，带动53户农户发展特色种植，户均年增加收入1000元。村集体资产，资产归属村集体，由村集体进行管理</t>
  </si>
  <si>
    <t>2024年黄蒿界镇大界村产业发展项目</t>
  </si>
  <si>
    <t>葵花油榨油系统1套，厂房建设</t>
  </si>
  <si>
    <t>示范引领特色种植，预计年增加村集体经济收入3万元，带动53户农户发展特色种植，户均年增加收入500元。村集体资产，资产归属村集体，由村集体进行管理。</t>
  </si>
  <si>
    <t>2024年黄蒿界镇大界村产业发展类基础设施项目</t>
  </si>
  <si>
    <t xml:space="preserve">在村集体土地，实施100亩“吨半田”玉米。     </t>
  </si>
  <si>
    <t>示范引领玉米种植，预计年增加村集体经济收入10万元，带动297户农户发展特色种植，预计年分红为3万元。村集体资产，资产归属村集体，由村集体进行管理</t>
  </si>
  <si>
    <t>2024年黄蒿界镇大界村庭院经济项目</t>
  </si>
  <si>
    <t>发展庭院经济60户，改造及新建圈舍、草棚45户，进行庭院美化、亮化40户，风貌改造等</t>
  </si>
  <si>
    <t>大力推广舍饲养殖，同步改善人居环境，预计户均年增加收入2000元。到户资产，资产归属个人，由个户自行管理。</t>
  </si>
  <si>
    <t>2024年黄蒿界镇大界村人居环境整治项目</t>
  </si>
  <si>
    <t>方渠道路两侧沿街人居环境整治5公里（路面治理、绿化等）</t>
  </si>
  <si>
    <t>改善方渠村小组53户人居环境，奠定乡村振兴基础。村集体资产，资产归属村集体，由村集体进行管理</t>
  </si>
  <si>
    <t>2024年黄蒿界镇大界村道路项目</t>
  </si>
  <si>
    <t>砖扎硬化生产入户道路4.5公里，宽2.5米，厚0.12米</t>
  </si>
  <si>
    <t>改善群众道路出行条件，方便20户村民生产出行。村集体资产，资产归属村集体，由村集体进行管理</t>
  </si>
  <si>
    <t>2024黄蒿界镇大界村广场建设项目</t>
  </si>
  <si>
    <t>改善全村297户人居环境，奠定乡村振兴基础。村集体资产，资产归属村集体，由村集体进行管理</t>
  </si>
  <si>
    <t>2024黄蒿界镇大界村垃圾箱购置项目</t>
  </si>
  <si>
    <t>购买垃圾箱20个</t>
  </si>
  <si>
    <t>改善全村297户人居环境，奠定乡村振兴基础。到户资产，资产归属个人，由个户自行管理。</t>
  </si>
  <si>
    <t>2024黄蒿界镇大界村垃圾车购置项目</t>
  </si>
  <si>
    <t>购买垃圾车1辆</t>
  </si>
  <si>
    <t>2024年黄蒿界镇大界村太阳能路灯项目</t>
  </si>
  <si>
    <t>整村安装太阳能路灯200盏</t>
  </si>
  <si>
    <t>解决75户312人安全出行问题，方便群众出行。村集体资产，资产归属村集体，由村集体进行管理</t>
  </si>
  <si>
    <t>2023年靖边县农村危房改造项目</t>
  </si>
  <si>
    <t>改善960户农户住房安全问题。</t>
  </si>
  <si>
    <t>住建局</t>
  </si>
  <si>
    <t>2024年中山涧镇李家峁村农田水利水电工程</t>
  </si>
  <si>
    <t>安装1台80变压器，并建设架设270米高压线、220亩灌溉管网等配套设施</t>
  </si>
  <si>
    <t>2024年靖边县镇靖镇乐业社区道路亮化项目</t>
  </si>
  <si>
    <t>新建6米高太阳能路灯140盏</t>
  </si>
  <si>
    <t>乐业社区</t>
  </si>
  <si>
    <t>项目建成后有效改善社区居民出行环境，促进当地生产生活</t>
  </si>
  <si>
    <t>发展改革和科技局</t>
  </si>
  <si>
    <t>2024年靖边县镇靖镇乐业社区道路硬化项目</t>
  </si>
  <si>
    <t>铺设4米宽混凝土生产道路1.6公里</t>
  </si>
  <si>
    <t>东坑镇创业路社区劳动技能培训项目</t>
  </si>
  <si>
    <t>开展劳动技能培训400人次</t>
  </si>
  <si>
    <t>促进农产品销售，提高移民户产业收入。</t>
  </si>
  <si>
    <t>2024年中山涧镇移民小区亮化工程</t>
  </si>
  <si>
    <t>新建6米高太阳能路灯115盏</t>
  </si>
  <si>
    <t>改善移民区基础设施水平，项目建成后有效改善当地居民生产生活环境，促进农业产业发展</t>
  </si>
  <si>
    <t>中山涧镇移民社区</t>
  </si>
  <si>
    <t>2024年靖边县张家畔街道东新社区电动车（电动摩托车）充电桩项目</t>
  </si>
  <si>
    <t>在安置区A区、B区、C区，新建35处电动摩托车充电棚，每处设有10个充电端口。每处占地面积约500平方米</t>
  </si>
  <si>
    <t>项目建成后使2172户，7600人受益，为居民提供便捷，使居民安全生活得到保障。</t>
  </si>
  <si>
    <t>2024年中山涧镇移民小区农业基础发展项目</t>
  </si>
  <si>
    <t>整合土地100亩，并配套变压器一台，600米高压线，水泵一台。</t>
  </si>
  <si>
    <t>改善移民区农业设施水平，项目建成后有效改善当地生产条件，促进农业产业发展</t>
  </si>
  <si>
    <t>东坑镇创业路社区社区亮化工程</t>
  </si>
  <si>
    <t>新建6米高太阳能路灯100盏</t>
  </si>
  <si>
    <t>2024年东新社区后扶产业基地项目</t>
  </si>
  <si>
    <t>创建产学研一体的创业就业孵化基地，含商业楼一处、综合楼一处</t>
  </si>
  <si>
    <t>由移民户开办小吃、餐饮、农产品店、商超等，对移民户进行劳动力交易、专项招聘，受益移民户300户以上，预计移民户年增加收入60万元以上</t>
  </si>
  <si>
    <t>种植业基地</t>
    <phoneticPr fontId="16" type="noConversion"/>
  </si>
  <si>
    <t>品牌打造和展销平台</t>
    <phoneticPr fontId="16" type="noConversion"/>
  </si>
  <si>
    <t>产业路、资源路、旅游路建设</t>
    <phoneticPr fontId="16" type="noConversion"/>
  </si>
  <si>
    <t>解决112户村民生产生活道路问题，户均增加收入300元。村集体资产，资产归属村集体，由村集体进行管理</t>
    <phoneticPr fontId="16" type="noConversion"/>
  </si>
  <si>
    <t>东坪村</t>
    <phoneticPr fontId="16" type="noConversion"/>
  </si>
  <si>
    <t>铺设管网5公里。</t>
    <phoneticPr fontId="16" type="noConversion"/>
  </si>
  <si>
    <t>解决113户村民旱地浇水问题，年增加村民收入8万元。村集体资产，资产归属村集体，由村集体进行管理</t>
    <phoneticPr fontId="16" type="noConversion"/>
  </si>
  <si>
    <t>新建100方高位蓄水池1个，安装水泵1套，安装管网4000米</t>
    <phoneticPr fontId="16" type="noConversion"/>
  </si>
  <si>
    <t>解决群众的灌溉问题，提升34户村民产业发展条件，户均增加收入500元。村集体资产，资产归属村集体，由村集体进行管理</t>
    <phoneticPr fontId="16" type="noConversion"/>
  </si>
  <si>
    <t>砖砸硬化道路2.5公里，宽4米，厚0.12米</t>
    <phoneticPr fontId="16" type="noConversion"/>
  </si>
  <si>
    <t>道路硬化可以改善36户村民生产生活条件，户均增加收入200元。村集体资产，资产归属村集体，由村集体进行管理</t>
    <phoneticPr fontId="16" type="noConversion"/>
  </si>
  <si>
    <t>提升村容村貌，改善162户群众的生产、生活和出行条件。村集体资产，资产归属村集体，由村集体进行管理</t>
    <phoneticPr fontId="16" type="noConversion"/>
  </si>
  <si>
    <t>建设优势特色产业，村集体经济预计年增加收入10万元，预计年分红5万元。村集体资产，资产归属村集体，由村集体进行管理</t>
    <phoneticPr fontId="16" type="noConversion"/>
  </si>
  <si>
    <t>解决500户群众出行困难问题，方便群众出行。村集体资产，资产归属村集体，由村集体进行管理</t>
    <phoneticPr fontId="16" type="noConversion"/>
  </si>
  <si>
    <t>2024年中山涧镇中山涧村肉牛养殖项目</t>
    <phoneticPr fontId="16" type="noConversion"/>
  </si>
  <si>
    <t>改善基础设施，解决123户居民出行问题。村集体资产，资产归属村集体，由村集体进行管理</t>
    <phoneticPr fontId="16" type="noConversion"/>
  </si>
  <si>
    <t>加固坝地60亩，建排洪渠300米</t>
    <phoneticPr fontId="16" type="noConversion"/>
  </si>
  <si>
    <t>安装路灯80盏</t>
    <phoneticPr fontId="16" type="noConversion"/>
  </si>
  <si>
    <t>达连沟村小组300亩旱地变为水地，每亩增收2000元。村集体资产，资产归属村集体，由村集体进行管理</t>
    <phoneticPr fontId="16" type="noConversion"/>
  </si>
  <si>
    <t>建长800米，宽6米，厚20公分混凝土道路</t>
    <phoneticPr fontId="16" type="noConversion"/>
  </si>
  <si>
    <t>解决92户村民出行难问题。村集体资产，资产归属村集体，由村集体进行管理</t>
    <phoneticPr fontId="16" type="noConversion"/>
  </si>
  <si>
    <t>带动20户脱贫户发展产业，305户农户收入提升2000元。村集体资产，资产归属村集体，由村集体进行管理</t>
    <phoneticPr fontId="16" type="noConversion"/>
  </si>
  <si>
    <t>通过该项目，解决300亩农田灌溉问题，每亩增产300kg，受益总人口55户230人，其中脱贫户2户4人。村集体资产，资产归属村集体，由村集体进行管理</t>
    <phoneticPr fontId="16" type="noConversion"/>
  </si>
  <si>
    <t>乔沟湾村委</t>
    <phoneticPr fontId="16" type="noConversion"/>
  </si>
  <si>
    <t>靖边县小额信贷贴息贷款，预计为低收入群体2000万元的贷款进行贴息。</t>
    <phoneticPr fontId="16" type="noConversion"/>
  </si>
  <si>
    <t>解决300户脱贫户的发展产业短缺资金问题，预计户均增收200元。</t>
    <phoneticPr fontId="16" type="noConversion"/>
  </si>
  <si>
    <t>2023年全县44个扶贫互助协会借款贴息</t>
    <phoneticPr fontId="16" type="noConversion"/>
  </si>
  <si>
    <t>2024年天赐湾镇乔沟湾村排洪渠项目</t>
    <phoneticPr fontId="16" type="noConversion"/>
  </si>
  <si>
    <t>通过该项目，解决村界小组雨季307国道排水、洪水隐患，受益总人口34户145人，其中脱贫户3户10人。村集体资产，资产归属村集体，由村集体进行管理</t>
    <phoneticPr fontId="16" type="noConversion"/>
  </si>
  <si>
    <t>水泥路硬化1.9公里，宽4米，厚0.18米</t>
    <phoneticPr fontId="16" type="noConversion"/>
  </si>
  <si>
    <t>方便54户村民出行及农产品生产运输以此提升农民收入效益改善生活水平。村集体资产，资产归属村集体，由村集体进行管理</t>
    <phoneticPr fontId="16" type="noConversion"/>
  </si>
  <si>
    <t>砖砸硬化道路6公里，宽4米，厚0.12米</t>
    <phoneticPr fontId="16" type="noConversion"/>
  </si>
  <si>
    <t>改善群众生活生产条件受益农户114户，360人。村集体资产，资产归属村集体，由村集体进行管理</t>
    <phoneticPr fontId="16" type="noConversion"/>
  </si>
  <si>
    <t>砖砸硬化道路8公里，宽4米，厚0.12</t>
    <phoneticPr fontId="16" type="noConversion"/>
  </si>
  <si>
    <t>提升村集市街道环境卫生美化受益农户349户，1420人。村集体资产，资产归属村集体，由村集体进行管理</t>
    <phoneticPr fontId="16" type="noConversion"/>
  </si>
  <si>
    <t>砖扎硬化道路1公里，宽4米，厚0.12米</t>
    <phoneticPr fontId="16" type="noConversion"/>
  </si>
  <si>
    <t>改善群众生活生产条件受益农户210户，415人。村集体资产，资产归属村集体，由村集体进行管理</t>
    <phoneticPr fontId="16" type="noConversion"/>
  </si>
  <si>
    <t>延伸农产品产业链，全面提升优势特色农产品附加值，带动99户建档立卡户增收致富。村集体资产，资产归属村集体，由村集体进行管理</t>
    <phoneticPr fontId="16" type="noConversion"/>
  </si>
  <si>
    <t>改善群众生活生产条件受益农户70户，281人；村集体资产，资产归属村集体，由村集体进行管理</t>
    <phoneticPr fontId="16" type="noConversion"/>
  </si>
  <si>
    <t>杨米涧</t>
    <phoneticPr fontId="16" type="noConversion"/>
  </si>
  <si>
    <t>改善群众生活生产条件受益农户43户，162人。村集体资产，资产归属村集体，由村集体进行管理</t>
    <phoneticPr fontId="16" type="noConversion"/>
  </si>
  <si>
    <t>带动20户脱贫户发展产业，201户农户收入提升2000元。村集体资产，资产归属村集体，由村集体进行管理</t>
    <phoneticPr fontId="16" type="noConversion"/>
  </si>
  <si>
    <t>解决406户村民出行难问题。村集体资产，资产归属村集体，由村集体进行管理</t>
    <phoneticPr fontId="16" type="noConversion"/>
  </si>
  <si>
    <t>2024年东坑镇新建村道路硬化项目</t>
    <phoneticPr fontId="16" type="noConversion"/>
  </si>
  <si>
    <t>硬化砖砸路长1800米，宽4米，厚0.12米</t>
    <phoneticPr fontId="16" type="noConversion"/>
  </si>
  <si>
    <t>方便235户村民38户建档立卡户出行及农产品生产运输条件，户均年增加收入200元。村集体资产，资产归属村集体，由村集体进行管理</t>
    <phoneticPr fontId="16" type="noConversion"/>
  </si>
  <si>
    <t>新建村委</t>
    <phoneticPr fontId="16" type="noConversion"/>
  </si>
  <si>
    <t>安装变压器2台（50kv）、安装3台（80kv）</t>
    <phoneticPr fontId="16" type="noConversion"/>
  </si>
  <si>
    <t>解决500亩土地灌溉问题，亩均增加收入200元。村集体资产，资产归属村集体，由村集体进行管理</t>
    <phoneticPr fontId="16" type="noConversion"/>
  </si>
  <si>
    <t>2024年靖边县规划编制项目</t>
    <phoneticPr fontId="16" type="noConversion"/>
  </si>
  <si>
    <t>完成56个行政村村庄规划编制及相关规划编制</t>
    <phoneticPr fontId="16" type="noConversion"/>
  </si>
  <si>
    <t>否</t>
    <phoneticPr fontId="16" type="noConversion"/>
  </si>
  <si>
    <t>危房改造65户</t>
    <phoneticPr fontId="16" type="noConversion"/>
  </si>
  <si>
    <t>2024年张家畔街道东新社区建设农产品仓储中心（移民后扶）</t>
    <phoneticPr fontId="16" type="noConversion"/>
  </si>
  <si>
    <t>增添制冷机1套，农产品保鲜机1套，包装机1套等设备。</t>
    <phoneticPr fontId="16" type="noConversion"/>
  </si>
  <si>
    <t>移民后续产业扶持，项目建成后使2172户，7600人受益；同时可解决20户移民户就业，预计每人年可增加收入1万元。村集体资产，资产归属社区，由社区进行管理</t>
    <phoneticPr fontId="16" type="noConversion"/>
  </si>
  <si>
    <t>东新社区</t>
    <phoneticPr fontId="16" type="noConversion"/>
  </si>
  <si>
    <t>发展改革与科技局</t>
    <phoneticPr fontId="16" type="noConversion"/>
  </si>
  <si>
    <t>2024年张家畔街道东新社区土特产加工车间（移民后扶）</t>
    <phoneticPr fontId="16" type="noConversion"/>
  </si>
  <si>
    <t>增添榨油机1套，瓜果蔬菜加工设备1套，肉类加工设备1套等设备</t>
    <phoneticPr fontId="16" type="noConversion"/>
  </si>
  <si>
    <t>2024年东坑镇创业路社区太阳能光伏车棚项目（移民后扶）</t>
    <phoneticPr fontId="16" type="noConversion"/>
  </si>
  <si>
    <t>新建600KW太阳能光伏车棚项目</t>
    <phoneticPr fontId="16" type="noConversion"/>
  </si>
  <si>
    <t>项目建成后，每年可为社区集体创造收益20万元。村集体资产，资产归属社区，由社区进行管理</t>
    <phoneticPr fontId="16" type="noConversion"/>
  </si>
  <si>
    <t>创业路社区</t>
    <phoneticPr fontId="16" type="noConversion"/>
  </si>
  <si>
    <t>2024年靖边县镇靖镇乐业社区蔬菜种植场项目（移民后扶）</t>
    <phoneticPr fontId="16" type="noConversion"/>
  </si>
  <si>
    <t>在安置区内建设高标准大棚蔬菜种植项目40亩。修复配套水源井1眼，安装变压器1台，铺设节水管网3公里，建设蔬菜拱棚20座，硬化产业道路1.5公里</t>
    <phoneticPr fontId="16" type="noConversion"/>
  </si>
  <si>
    <t>入股60万元到中山涧镇集体经济联合总社“一镇一园”肉牛养殖项目</t>
    <phoneticPr fontId="16" type="noConversion"/>
  </si>
  <si>
    <t>发展肉牛养殖，预计年均增加村集体经济收入6万元，年可分红3万元。村集体资产，资产归属村集体，由村集体进行管理</t>
    <phoneticPr fontId="16" type="noConversion"/>
  </si>
  <si>
    <t>中山涧村</t>
    <phoneticPr fontId="16" type="noConversion"/>
  </si>
  <si>
    <t>2024年中山涧镇中山涧村人居环境整治项目</t>
    <phoneticPr fontId="16" type="noConversion"/>
  </si>
  <si>
    <t>垃圾箱30个、240升铁垃圾桶100个，120升垃圾桶275个。</t>
    <phoneticPr fontId="16" type="noConversion"/>
  </si>
  <si>
    <t>改善50户农民人居环境。村集体资产，资产归属村集体，由村集体进行管理</t>
    <phoneticPr fontId="16" type="noConversion"/>
  </si>
  <si>
    <t>2024年中山涧镇中山涧村村组道路硬化项目</t>
    <phoneticPr fontId="16" type="noConversion"/>
  </si>
  <si>
    <t>解决30户建档立卡户出行困难问题。村集体资产，资产归属村集体，由村集体进行管理</t>
    <phoneticPr fontId="16" type="noConversion"/>
  </si>
  <si>
    <r>
      <t>发展庭院经济20户，每户奖补1万元；购买3</t>
    </r>
    <r>
      <rPr>
        <sz val="9"/>
        <rFont val="宋体"/>
        <family val="3"/>
        <charset val="129"/>
        <scheme val="minor"/>
      </rPr>
      <t>㎥</t>
    </r>
    <r>
      <rPr>
        <sz val="9"/>
        <rFont val="宋体"/>
        <family val="3"/>
        <charset val="134"/>
        <scheme val="minor"/>
      </rPr>
      <t>臂式垃圾车一辆，3</t>
    </r>
    <r>
      <rPr>
        <sz val="9"/>
        <rFont val="宋体"/>
        <family val="3"/>
        <charset val="129"/>
        <scheme val="minor"/>
      </rPr>
      <t>㎥</t>
    </r>
    <r>
      <rPr>
        <sz val="9"/>
        <rFont val="宋体"/>
        <family val="3"/>
        <charset val="134"/>
        <scheme val="minor"/>
      </rPr>
      <t>垃圾箱20个，240升铁质压缩桶64个</t>
    </r>
  </si>
  <si>
    <r>
      <t>改造养殖草棚25户，购买3</t>
    </r>
    <r>
      <rPr>
        <sz val="9"/>
        <rFont val="宋体"/>
        <family val="3"/>
        <charset val="129"/>
        <scheme val="minor"/>
      </rPr>
      <t>㎥</t>
    </r>
    <r>
      <rPr>
        <sz val="9"/>
        <rFont val="宋体"/>
        <family val="3"/>
        <charset val="134"/>
        <scheme val="minor"/>
      </rPr>
      <t>臂式垃圾车一辆，3</t>
    </r>
    <r>
      <rPr>
        <sz val="9"/>
        <rFont val="宋体"/>
        <family val="3"/>
        <charset val="129"/>
        <scheme val="minor"/>
      </rPr>
      <t>㎥</t>
    </r>
    <r>
      <rPr>
        <sz val="9"/>
        <rFont val="宋体"/>
        <family val="3"/>
        <charset val="134"/>
        <scheme val="minor"/>
      </rPr>
      <t>垃圾箱19个</t>
    </r>
  </si>
  <si>
    <t>农村公共服务</t>
    <phoneticPr fontId="16" type="noConversion"/>
  </si>
  <si>
    <t>公共照明设施</t>
    <phoneticPr fontId="16" type="noConversion"/>
  </si>
  <si>
    <t>安装太阳能路灯100盏</t>
    <phoneticPr fontId="16" type="noConversion"/>
  </si>
  <si>
    <t>方便了641户，2180人（脱贫户5户12人）安全出行。村集体资产，资产归属村集体，由村集体进行管理</t>
    <phoneticPr fontId="16" type="noConversion"/>
  </si>
  <si>
    <t>新伙场村委</t>
    <phoneticPr fontId="16" type="noConversion"/>
  </si>
  <si>
    <t>2024年杨桥畔镇沙石峁村道路工程</t>
    <phoneticPr fontId="17" type="noConversion"/>
  </si>
  <si>
    <t>砖扎硬化道路1.5公里，宽4米，厚0.12米</t>
    <phoneticPr fontId="17" type="noConversion"/>
  </si>
  <si>
    <t>杨桥畔镇</t>
    <phoneticPr fontId="17" type="noConversion"/>
  </si>
  <si>
    <t>沙石峁村</t>
    <phoneticPr fontId="17" type="noConversion"/>
  </si>
  <si>
    <t>解决95户村民出行困难问题。村集体资产，资产归属村集体，由村集体进行管理</t>
    <phoneticPr fontId="17" type="noConversion"/>
  </si>
  <si>
    <t>靖边县乡村振兴局</t>
    <phoneticPr fontId="17" type="noConversion"/>
  </si>
  <si>
    <t>各涉及资金使用单位</t>
    <phoneticPr fontId="16" type="noConversion"/>
  </si>
  <si>
    <t>涉农单位项目前期费</t>
    <phoneticPr fontId="16" type="noConversion"/>
  </si>
  <si>
    <t>项目管理单位</t>
    <phoneticPr fontId="16" type="noConversion"/>
  </si>
  <si>
    <t>发展改革与科技局</t>
    <phoneticPr fontId="16" type="noConversion"/>
  </si>
  <si>
    <t>产业发展</t>
    <phoneticPr fontId="16" type="noConversion"/>
  </si>
  <si>
    <t>生产项目</t>
    <phoneticPr fontId="16" type="noConversion"/>
  </si>
  <si>
    <t>林草基地建设</t>
    <phoneticPr fontId="16" type="noConversion"/>
  </si>
  <si>
    <t>2023年靖边县生态振兴项目</t>
    <phoneticPr fontId="16" type="noConversion"/>
  </si>
  <si>
    <t>生态振兴，栽植树木7.5万株，种草1650亩及相关前期费用</t>
    <phoneticPr fontId="16" type="noConversion"/>
  </si>
  <si>
    <t>建设林草地1650亩，受益农户5000户，户均年增加收入50元</t>
    <phoneticPr fontId="16" type="noConversion"/>
  </si>
  <si>
    <t>各乡镇</t>
    <phoneticPr fontId="16" type="noConversion"/>
  </si>
  <si>
    <t>林业局</t>
    <phoneticPr fontId="16" type="noConversion"/>
  </si>
  <si>
    <t>乡村振兴局</t>
    <phoneticPr fontId="16" type="noConversion"/>
  </si>
  <si>
    <t>镇靖镇</t>
    <phoneticPr fontId="16" type="noConversion"/>
  </si>
  <si>
    <t>乐业社区</t>
    <phoneticPr fontId="16" type="noConversion"/>
  </si>
  <si>
    <t>项目建成后使1135户，4637人受益，增加10户移民户创业就业，户均年增加收入2万元。村集体资产，资产归属社区，由社区进行管理</t>
    <phoneticPr fontId="16" type="noConversion"/>
  </si>
  <si>
    <t>2024年张家畔街道宇文路社区创业就业培训项目（移民后扶）</t>
    <phoneticPr fontId="16" type="noConversion"/>
  </si>
  <si>
    <t>劳动技能培训共4次400人次</t>
    <phoneticPr fontId="16" type="noConversion"/>
  </si>
  <si>
    <t>宇文路社区</t>
    <phoneticPr fontId="16" type="noConversion"/>
  </si>
  <si>
    <t>提高移民区移民户创业就业比例，增加20户移民户创业就业，年可增加收入8万元</t>
    <phoneticPr fontId="16" type="noConversion"/>
  </si>
  <si>
    <t>2024年张家畔街道东新社区红白理事会项目</t>
    <phoneticPr fontId="16" type="noConversion"/>
  </si>
  <si>
    <t>在安置区A区、B区，新建2处红白理事场所，每处占地面积约1000平方米</t>
    <phoneticPr fontId="16" type="noConversion"/>
  </si>
  <si>
    <t>解决移民区红白理事场所，项目建成后使2172户，7600移民户受益，年可节约红白理事支出10万元。村集体资产，资产归属社区，由社区进行管理</t>
    <phoneticPr fontId="16" type="noConversion"/>
  </si>
  <si>
    <t>城乡供水安全服务中心</t>
  </si>
  <si>
    <t>水利局</t>
  </si>
  <si>
    <t>2024年靖边县水质保障修养护工程</t>
  </si>
  <si>
    <t>维修养护净水设备、附件等</t>
  </si>
  <si>
    <t>巩固提升并改善9143户27429人的饮水安全问题、村集体资产，资产归属村集体，由村集体进行管理</t>
  </si>
  <si>
    <t>巩固提升并改善726户2120人的饮水安全问题、资产建成归个户所有</t>
  </si>
  <si>
    <t>银湾村李家梁打550米水源井1眼，潜水泵台，井坑l个，低压线350米</t>
  </si>
  <si>
    <t>550米水源井1眼、水泵1台、管理房1间、井坑1座、低压线140米及配套设施</t>
  </si>
  <si>
    <t>保障全县水量、方便程度、应急供水等</t>
  </si>
  <si>
    <t>浅水井42眼</t>
  </si>
  <si>
    <t>巩固提升并改善42户88人的饮水安全问题、资产建成归个户所有</t>
  </si>
  <si>
    <t>大路沟村</t>
  </si>
  <si>
    <t>水原井1眼，蓄水池1座、配电房3间、院墙1处、井坑1个，管网9000米及配套</t>
  </si>
  <si>
    <t>2024年天赐湾镇银湾村饮水管网及道路建设项目</t>
    <phoneticPr fontId="16" type="noConversion"/>
  </si>
  <si>
    <t>天赐湾镇银湾村三圪墩湾老庄人3200米饮水管网更换，330米道路砖砟路面铺设工程</t>
    <phoneticPr fontId="16" type="noConversion"/>
  </si>
  <si>
    <t>巩固提升38户三圪墩湾小组人饮水，及生产生活出行问题</t>
    <phoneticPr fontId="16" type="noConversion"/>
  </si>
  <si>
    <t>银湾村</t>
    <phoneticPr fontId="16" type="noConversion"/>
  </si>
  <si>
    <t>乡村振兴局</t>
    <phoneticPr fontId="16" type="noConversion"/>
  </si>
  <si>
    <t>集雨场726处、水窑窖726眼</t>
    <phoneticPr fontId="16" type="noConversion"/>
  </si>
</sst>
</file>

<file path=xl/styles.xml><?xml version="1.0" encoding="utf-8"?>
<styleSheet xmlns="http://schemas.openxmlformats.org/spreadsheetml/2006/main">
  <numFmts count="3">
    <numFmt numFmtId="176" formatCode="0.00_ "/>
    <numFmt numFmtId="177" formatCode="0_ "/>
    <numFmt numFmtId="178" formatCode="0.0000_ "/>
  </numFmts>
  <fonts count="25">
    <font>
      <sz val="11"/>
      <color theme="1"/>
      <name val="宋体"/>
      <charset val="134"/>
      <scheme val="minor"/>
    </font>
    <font>
      <sz val="18"/>
      <name val="方正小标宋简体"/>
      <charset val="134"/>
    </font>
    <font>
      <sz val="10"/>
      <name val="黑体"/>
      <family val="3"/>
      <charset val="134"/>
    </font>
    <font>
      <sz val="9"/>
      <name val="方正仿宋_GB18030"/>
      <charset val="134"/>
    </font>
    <font>
      <sz val="11"/>
      <name val="宋体"/>
      <family val="3"/>
      <charset val="134"/>
      <scheme val="minor"/>
    </font>
    <font>
      <b/>
      <sz val="12"/>
      <name val="宋体"/>
      <family val="3"/>
      <charset val="134"/>
    </font>
    <font>
      <sz val="12"/>
      <name val="宋体"/>
      <family val="3"/>
      <charset val="134"/>
      <scheme val="minor"/>
    </font>
    <font>
      <sz val="12"/>
      <name val="宋体"/>
      <family val="3"/>
      <charset val="134"/>
    </font>
    <font>
      <sz val="12"/>
      <name val="黑体"/>
      <family val="3"/>
      <charset val="134"/>
    </font>
    <font>
      <b/>
      <sz val="12"/>
      <color theme="1"/>
      <name val="宋体"/>
      <family val="3"/>
      <charset val="134"/>
      <scheme val="minor"/>
    </font>
    <font>
      <b/>
      <sz val="12"/>
      <name val="宋体"/>
      <family val="3"/>
      <charset val="134"/>
      <scheme val="minor"/>
    </font>
    <font>
      <sz val="12"/>
      <color theme="1"/>
      <name val="宋体"/>
      <family val="3"/>
      <charset val="134"/>
      <scheme val="minor"/>
    </font>
    <font>
      <u/>
      <sz val="18"/>
      <name val="方正小标宋简体"/>
      <charset val="134"/>
    </font>
    <font>
      <sz val="12"/>
      <color rgb="FFFF0000"/>
      <name val="宋体"/>
      <family val="3"/>
      <charset val="134"/>
      <scheme val="minor"/>
    </font>
    <font>
      <sz val="11"/>
      <color theme="1"/>
      <name val="宋体"/>
      <family val="3"/>
      <charset val="134"/>
      <scheme val="minor"/>
    </font>
    <font>
      <sz val="11"/>
      <name val="黑体"/>
      <family val="3"/>
      <charset val="134"/>
    </font>
    <font>
      <sz val="9"/>
      <name val="宋体"/>
      <family val="3"/>
      <charset val="134"/>
      <scheme val="minor"/>
    </font>
    <font>
      <sz val="9"/>
      <name val="宋体"/>
      <family val="3"/>
      <charset val="134"/>
    </font>
    <font>
      <sz val="9"/>
      <name val="仿宋"/>
      <family val="3"/>
      <charset val="134"/>
    </font>
    <font>
      <sz val="9"/>
      <color theme="1"/>
      <name val="宋体"/>
      <family val="3"/>
      <charset val="134"/>
      <scheme val="minor"/>
    </font>
    <font>
      <sz val="9"/>
      <color rgb="FF0000FF"/>
      <name val="宋体"/>
      <family val="3"/>
      <charset val="134"/>
      <scheme val="minor"/>
    </font>
    <font>
      <sz val="9"/>
      <color indexed="8"/>
      <name val="宋体"/>
      <family val="3"/>
      <charset val="134"/>
      <scheme val="minor"/>
    </font>
    <font>
      <sz val="9"/>
      <color indexed="10"/>
      <name val="宋体"/>
      <family val="3"/>
      <charset val="134"/>
      <scheme val="minor"/>
    </font>
    <font>
      <sz val="9"/>
      <name val="宋体"/>
      <family val="3"/>
      <charset val="129"/>
      <scheme val="minor"/>
    </font>
    <font>
      <b/>
      <sz val="9"/>
      <name val="宋体"/>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4">
    <xf numFmtId="0" fontId="0" fillId="0" borderId="0">
      <alignment vertical="center"/>
    </xf>
    <xf numFmtId="0" fontId="14" fillId="0" borderId="0">
      <alignment vertical="center"/>
    </xf>
    <xf numFmtId="0" fontId="7" fillId="0" borderId="0" applyBorder="0"/>
    <xf numFmtId="0" fontId="14" fillId="0" borderId="0">
      <alignment vertical="center"/>
    </xf>
  </cellStyleXfs>
  <cellXfs count="123">
    <xf numFmtId="0" fontId="0" fillId="0" borderId="0" xfId="0">
      <alignment vertical="center"/>
    </xf>
    <xf numFmtId="0" fontId="3" fillId="0" borderId="1" xfId="0" applyFont="1" applyFill="1" applyBorder="1" applyAlignment="1">
      <alignment horizontal="center" vertical="center" wrapText="1"/>
    </xf>
    <xf numFmtId="0" fontId="4"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1" fillId="0" borderId="0" xfId="0" applyFont="1" applyFill="1" applyBorder="1" applyAlignment="1">
      <alignmen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2" xfId="0" applyFont="1" applyFill="1" applyBorder="1" applyAlignment="1">
      <alignment vertical="center" wrapText="1"/>
    </xf>
    <xf numFmtId="0" fontId="7" fillId="0" borderId="1" xfId="0" applyFont="1" applyFill="1" applyBorder="1" applyAlignment="1">
      <alignment vertical="center"/>
    </xf>
    <xf numFmtId="0" fontId="6" fillId="0" borderId="2" xfId="0" applyFont="1" applyFill="1" applyBorder="1" applyAlignment="1">
      <alignment horizontal="left" vertical="center"/>
    </xf>
    <xf numFmtId="0" fontId="11"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5" fillId="0" borderId="0" xfId="0" applyFont="1" applyAlignment="1">
      <alignment horizontal="center" vertical="center"/>
    </xf>
    <xf numFmtId="0" fontId="4" fillId="0" borderId="0" xfId="0" applyFont="1" applyAlignment="1">
      <alignment horizontal="center" vertical="center"/>
    </xf>
    <xf numFmtId="176" fontId="3" fillId="0" borderId="1" xfId="0" applyNumberFormat="1" applyFont="1" applyFill="1" applyBorder="1" applyAlignment="1">
      <alignment horizontal="center" vertical="center" wrapText="1"/>
    </xf>
    <xf numFmtId="0" fontId="4" fillId="0" borderId="0" xfId="0" applyFont="1">
      <alignment vertical="center"/>
    </xf>
    <xf numFmtId="0" fontId="17"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6"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0" xfId="0" applyFont="1" applyFill="1" applyAlignment="1">
      <alignment horizontal="center" vertical="center"/>
    </xf>
    <xf numFmtId="0" fontId="8"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9" fillId="2" borderId="0" xfId="0" applyFont="1" applyFill="1">
      <alignment vertical="center"/>
    </xf>
    <xf numFmtId="0" fontId="19" fillId="2" borderId="0" xfId="0" applyFont="1" applyFill="1" applyBorder="1">
      <alignment vertical="center"/>
    </xf>
    <xf numFmtId="0" fontId="16" fillId="2" borderId="0" xfId="0" applyFont="1" applyFill="1">
      <alignment vertical="center"/>
    </xf>
    <xf numFmtId="0" fontId="16" fillId="2" borderId="0" xfId="0" applyFont="1" applyFill="1" applyAlignment="1">
      <alignment horizontal="center" vertical="center"/>
    </xf>
    <xf numFmtId="0" fontId="20" fillId="2" borderId="0" xfId="0" applyFont="1" applyFill="1" applyAlignment="1">
      <alignment horizontal="center" vertical="center"/>
    </xf>
    <xf numFmtId="0" fontId="16" fillId="0" borderId="0" xfId="0" applyFont="1" applyAlignment="1">
      <alignment horizontal="center" vertical="center"/>
    </xf>
    <xf numFmtId="0" fontId="19" fillId="0" borderId="1" xfId="0" applyFont="1" applyBorder="1">
      <alignment vertical="center"/>
    </xf>
    <xf numFmtId="0" fontId="16" fillId="0" borderId="1" xfId="0" applyFont="1" applyBorder="1" applyAlignment="1">
      <alignment horizontal="center" vertical="center"/>
    </xf>
    <xf numFmtId="0" fontId="16" fillId="0" borderId="0" xfId="0" applyFont="1">
      <alignment vertical="center"/>
    </xf>
    <xf numFmtId="0" fontId="19" fillId="0" borderId="0" xfId="0" applyFont="1">
      <alignment vertical="center"/>
    </xf>
    <xf numFmtId="0" fontId="16" fillId="2" borderId="1" xfId="0" applyFont="1" applyFill="1" applyBorder="1" applyAlignment="1">
      <alignment horizontal="center" vertical="center" wrapText="1"/>
    </xf>
    <xf numFmtId="178"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176" fontId="16" fillId="2" borderId="1"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lignment vertical="center"/>
    </xf>
    <xf numFmtId="0" fontId="16" fillId="2" borderId="2" xfId="0" applyFont="1" applyFill="1" applyBorder="1" applyAlignment="1">
      <alignment horizontal="center" vertical="center" wrapText="1"/>
    </xf>
    <xf numFmtId="0" fontId="19" fillId="2" borderId="1" xfId="0" applyFont="1" applyFill="1" applyBorder="1">
      <alignment vertical="center"/>
    </xf>
    <xf numFmtId="0" fontId="19"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16" fillId="2" borderId="1" xfId="3" applyFont="1" applyFill="1" applyBorder="1" applyAlignment="1">
      <alignment horizontal="center" vertical="center" wrapText="1"/>
    </xf>
    <xf numFmtId="0" fontId="21" fillId="2" borderId="1" xfId="3" applyFont="1" applyFill="1" applyBorder="1" applyAlignment="1">
      <alignment horizontal="center" vertical="center" wrapText="1"/>
    </xf>
    <xf numFmtId="176" fontId="16" fillId="2" borderId="1" xfId="0" applyNumberFormat="1" applyFont="1" applyFill="1" applyBorder="1" applyAlignment="1">
      <alignment horizontal="center" vertical="center" wrapText="1"/>
    </xf>
    <xf numFmtId="0" fontId="22"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176"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Border="1">
      <alignment vertical="center"/>
    </xf>
    <xf numFmtId="0" fontId="21" fillId="0" borderId="1" xfId="0" applyFont="1" applyBorder="1">
      <alignment vertical="center"/>
    </xf>
    <xf numFmtId="176" fontId="16" fillId="0" borderId="1"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2" fontId="16"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cellXfs>
  <cellStyles count="4">
    <cellStyle name="常规" xfId="0" builtinId="0"/>
    <cellStyle name="常规 2" xfId="2"/>
    <cellStyle name="常规 3" xfId="3"/>
    <cellStyle name="常规 4" xfId="1"/>
  </cellStyles>
  <dxfs count="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B123"/>
  <sheetViews>
    <sheetView workbookViewId="0">
      <selection activeCell="G60" sqref="G60"/>
    </sheetView>
  </sheetViews>
  <sheetFormatPr defaultColWidth="9" defaultRowHeight="14.25"/>
  <cols>
    <col min="1" max="1" width="13.625" style="5" customWidth="1"/>
    <col min="2" max="2" width="22.5" style="6" customWidth="1"/>
    <col min="3" max="3" width="41.125" style="5" customWidth="1"/>
    <col min="4" max="4" width="11.125" style="5" customWidth="1"/>
    <col min="5" max="5" width="13" style="5" customWidth="1"/>
    <col min="6" max="6" width="16.625" style="5" customWidth="1"/>
    <col min="7" max="7" width="16.25" style="5" customWidth="1"/>
    <col min="8" max="8" width="13" style="5" customWidth="1"/>
    <col min="9" max="16375" width="9" style="5"/>
    <col min="16376" max="16382" width="9" style="7"/>
  </cols>
  <sheetData>
    <row r="1" spans="1:8">
      <c r="A1" s="8" t="s">
        <v>0</v>
      </c>
    </row>
    <row r="2" spans="1:8" s="2" customFormat="1" ht="30" customHeight="1">
      <c r="A2" s="45" t="s">
        <v>1</v>
      </c>
      <c r="B2" s="45"/>
      <c r="C2" s="45"/>
      <c r="D2" s="45"/>
      <c r="E2" s="45"/>
      <c r="F2" s="45"/>
      <c r="G2" s="45"/>
      <c r="H2" s="45"/>
    </row>
    <row r="3" spans="1:8" s="2" customFormat="1" ht="15.95" customHeight="1">
      <c r="A3" s="46"/>
      <c r="B3" s="46"/>
      <c r="C3" s="46"/>
      <c r="D3" s="46"/>
      <c r="E3" s="9"/>
      <c r="G3" s="47" t="s">
        <v>2</v>
      </c>
      <c r="H3" s="47"/>
    </row>
    <row r="4" spans="1:8" s="3" customFormat="1" ht="21.95" customHeight="1">
      <c r="A4" s="56" t="s">
        <v>3</v>
      </c>
      <c r="B4" s="55" t="s">
        <v>4</v>
      </c>
      <c r="C4" s="56" t="s">
        <v>5</v>
      </c>
      <c r="D4" s="52" t="s">
        <v>6</v>
      </c>
      <c r="E4" s="48" t="s">
        <v>7</v>
      </c>
      <c r="F4" s="48"/>
      <c r="G4" s="48"/>
      <c r="H4" s="53" t="s">
        <v>8</v>
      </c>
    </row>
    <row r="5" spans="1:8" s="4" customFormat="1" ht="18.95" customHeight="1">
      <c r="A5" s="56"/>
      <c r="B5" s="55"/>
      <c r="C5" s="56"/>
      <c r="D5" s="52"/>
      <c r="E5" s="11" t="s">
        <v>9</v>
      </c>
      <c r="F5" s="11" t="s">
        <v>10</v>
      </c>
      <c r="G5" s="11" t="s">
        <v>11</v>
      </c>
      <c r="H5" s="54"/>
    </row>
    <row r="6" spans="1:8" s="4" customFormat="1" ht="20.100000000000001" customHeight="1">
      <c r="A6" s="49" t="s">
        <v>12</v>
      </c>
      <c r="B6" s="50"/>
      <c r="C6" s="51"/>
      <c r="D6" s="32">
        <f t="shared" ref="D6:G6" si="0">D7+D34+D51+D77+D81+D102+D111</f>
        <v>370</v>
      </c>
      <c r="E6" s="32">
        <f t="shared" si="0"/>
        <v>41466.5</v>
      </c>
      <c r="F6" s="32">
        <f t="shared" si="0"/>
        <v>29638.649999999998</v>
      </c>
      <c r="G6" s="32">
        <f t="shared" si="0"/>
        <v>11827.85</v>
      </c>
      <c r="H6" s="12"/>
    </row>
    <row r="7" spans="1:8" s="4" customFormat="1" ht="20.100000000000001" customHeight="1">
      <c r="A7" s="65" t="s">
        <v>439</v>
      </c>
      <c r="B7" s="55" t="s">
        <v>14</v>
      </c>
      <c r="C7" s="55"/>
      <c r="D7" s="32">
        <f t="shared" ref="D7:G7" si="1">D8+D15+D20+D28</f>
        <v>173</v>
      </c>
      <c r="E7" s="32">
        <f t="shared" si="1"/>
        <v>21796.2</v>
      </c>
      <c r="F7" s="32">
        <f t="shared" si="1"/>
        <v>18247.349999999999</v>
      </c>
      <c r="G7" s="32">
        <f t="shared" si="1"/>
        <v>3548.85</v>
      </c>
      <c r="H7" s="12"/>
    </row>
    <row r="8" spans="1:8" s="4" customFormat="1" ht="30" customHeight="1">
      <c r="A8" s="59"/>
      <c r="B8" s="62" t="s">
        <v>440</v>
      </c>
      <c r="C8" s="10" t="s">
        <v>16</v>
      </c>
      <c r="D8" s="32">
        <f t="shared" ref="D8:G8" si="2">SUM(D9:D14)</f>
        <v>134</v>
      </c>
      <c r="E8" s="32">
        <f t="shared" si="2"/>
        <v>19154.7</v>
      </c>
      <c r="F8" s="32">
        <f t="shared" si="2"/>
        <v>15992.85</v>
      </c>
      <c r="G8" s="32">
        <f t="shared" si="2"/>
        <v>3161.85</v>
      </c>
      <c r="H8" s="12"/>
    </row>
    <row r="9" spans="1:8" s="5" customFormat="1" ht="18.95" customHeight="1">
      <c r="A9" s="59"/>
      <c r="B9" s="62"/>
      <c r="C9" s="13" t="s">
        <v>489</v>
      </c>
      <c r="D9" s="31">
        <v>97</v>
      </c>
      <c r="E9" s="31">
        <f t="shared" ref="E9:E12" si="3">F9+G9</f>
        <v>16267.7</v>
      </c>
      <c r="F9" s="31">
        <v>13205.85</v>
      </c>
      <c r="G9" s="31">
        <v>3061.85</v>
      </c>
      <c r="H9" s="14"/>
    </row>
    <row r="10" spans="1:8" s="5" customFormat="1" ht="18.95" customHeight="1">
      <c r="A10" s="59"/>
      <c r="B10" s="62"/>
      <c r="C10" s="13" t="s">
        <v>18</v>
      </c>
      <c r="D10" s="31">
        <v>29</v>
      </c>
      <c r="E10" s="31">
        <f t="shared" si="3"/>
        <v>1685</v>
      </c>
      <c r="F10" s="31">
        <v>1585</v>
      </c>
      <c r="G10" s="31">
        <v>100</v>
      </c>
      <c r="H10" s="14"/>
    </row>
    <row r="11" spans="1:8" s="5" customFormat="1" ht="18.95" customHeight="1">
      <c r="A11" s="59"/>
      <c r="B11" s="62"/>
      <c r="C11" s="13" t="s">
        <v>441</v>
      </c>
      <c r="D11" s="31"/>
      <c r="E11" s="31"/>
      <c r="F11" s="31"/>
      <c r="G11" s="31"/>
      <c r="H11" s="14"/>
    </row>
    <row r="12" spans="1:8" s="5" customFormat="1" ht="18.95" customHeight="1">
      <c r="A12" s="59"/>
      <c r="B12" s="62"/>
      <c r="C12" s="13" t="s">
        <v>442</v>
      </c>
      <c r="D12" s="31">
        <v>1</v>
      </c>
      <c r="E12" s="31">
        <f t="shared" si="3"/>
        <v>812</v>
      </c>
      <c r="F12" s="31">
        <v>812</v>
      </c>
      <c r="G12" s="31"/>
      <c r="H12" s="14"/>
    </row>
    <row r="13" spans="1:8" s="5" customFormat="1" ht="18.95" customHeight="1">
      <c r="A13" s="59"/>
      <c r="B13" s="62"/>
      <c r="C13" s="13" t="s">
        <v>19</v>
      </c>
      <c r="D13" s="31"/>
      <c r="E13" s="31"/>
      <c r="F13" s="31"/>
      <c r="G13" s="31"/>
      <c r="H13" s="14"/>
    </row>
    <row r="14" spans="1:8" s="5" customFormat="1" ht="18.95" customHeight="1">
      <c r="A14" s="59"/>
      <c r="B14" s="62"/>
      <c r="C14" s="13" t="s">
        <v>490</v>
      </c>
      <c r="D14" s="31">
        <v>7</v>
      </c>
      <c r="E14" s="31">
        <f t="shared" ref="E14:E19" si="4">F14+G14</f>
        <v>390</v>
      </c>
      <c r="F14" s="31">
        <v>390</v>
      </c>
      <c r="G14" s="31"/>
      <c r="H14" s="14"/>
    </row>
    <row r="15" spans="1:8" s="5" customFormat="1" ht="18.95" customHeight="1">
      <c r="A15" s="59"/>
      <c r="B15" s="63" t="s">
        <v>791</v>
      </c>
      <c r="C15" s="10" t="s">
        <v>16</v>
      </c>
      <c r="D15" s="44">
        <f t="shared" ref="D15:G15" si="5">SUM(D16:D19)</f>
        <v>17</v>
      </c>
      <c r="E15" s="44">
        <f t="shared" si="5"/>
        <v>1260</v>
      </c>
      <c r="F15" s="32">
        <f t="shared" si="5"/>
        <v>1260</v>
      </c>
      <c r="G15" s="32">
        <f t="shared" si="5"/>
        <v>0</v>
      </c>
      <c r="H15" s="14"/>
    </row>
    <row r="16" spans="1:8" s="5" customFormat="1" ht="18.95" customHeight="1">
      <c r="A16" s="59"/>
      <c r="B16" s="63"/>
      <c r="C16" s="13" t="s">
        <v>792</v>
      </c>
      <c r="D16" s="31">
        <v>10</v>
      </c>
      <c r="E16" s="31">
        <f t="shared" si="4"/>
        <v>995</v>
      </c>
      <c r="F16" s="31">
        <v>995</v>
      </c>
      <c r="G16" s="31"/>
      <c r="H16" s="14"/>
    </row>
    <row r="17" spans="1:8" s="5" customFormat="1" ht="18.95" customHeight="1">
      <c r="A17" s="59"/>
      <c r="B17" s="63"/>
      <c r="C17" s="14" t="s">
        <v>488</v>
      </c>
      <c r="D17" s="31">
        <v>6</v>
      </c>
      <c r="E17" s="31">
        <f t="shared" si="4"/>
        <v>205</v>
      </c>
      <c r="F17" s="31">
        <v>205</v>
      </c>
      <c r="G17" s="31"/>
      <c r="H17" s="14"/>
    </row>
    <row r="18" spans="1:8" s="5" customFormat="1" ht="18.95" customHeight="1">
      <c r="A18" s="59"/>
      <c r="B18" s="63"/>
      <c r="C18" s="13" t="s">
        <v>23</v>
      </c>
      <c r="D18" s="31"/>
      <c r="E18" s="31"/>
      <c r="F18" s="31"/>
      <c r="G18" s="31"/>
      <c r="H18" s="14"/>
    </row>
    <row r="19" spans="1:8" s="5" customFormat="1" ht="18.95" customHeight="1">
      <c r="A19" s="59"/>
      <c r="B19" s="64"/>
      <c r="C19" s="13" t="s">
        <v>24</v>
      </c>
      <c r="D19" s="31">
        <v>1</v>
      </c>
      <c r="E19" s="42">
        <f t="shared" si="4"/>
        <v>60</v>
      </c>
      <c r="F19" s="31">
        <v>60</v>
      </c>
      <c r="G19" s="31"/>
      <c r="H19" s="14"/>
    </row>
    <row r="20" spans="1:8" s="5" customFormat="1" ht="18.95" customHeight="1">
      <c r="A20" s="59"/>
      <c r="B20" s="57" t="s">
        <v>435</v>
      </c>
      <c r="C20" s="10" t="s">
        <v>16</v>
      </c>
      <c r="D20" s="32">
        <f t="shared" ref="D20:G20" si="6">SUM(D21:D22)</f>
        <v>20</v>
      </c>
      <c r="E20" s="32">
        <f t="shared" si="6"/>
        <v>1216.5</v>
      </c>
      <c r="F20" s="32">
        <f t="shared" si="6"/>
        <v>829.5</v>
      </c>
      <c r="G20" s="32">
        <f t="shared" si="6"/>
        <v>387</v>
      </c>
      <c r="H20" s="14"/>
    </row>
    <row r="21" spans="1:8" s="5" customFormat="1" ht="18.95" customHeight="1">
      <c r="A21" s="59"/>
      <c r="B21" s="57"/>
      <c r="C21" s="13" t="s">
        <v>436</v>
      </c>
      <c r="D21" s="31">
        <v>20</v>
      </c>
      <c r="E21" s="31">
        <f>F21+G21</f>
        <v>1216.5</v>
      </c>
      <c r="F21" s="31">
        <v>829.5</v>
      </c>
      <c r="G21" s="31">
        <v>387</v>
      </c>
      <c r="H21" s="14"/>
    </row>
    <row r="22" spans="1:8" s="5" customFormat="1" ht="18.95" customHeight="1">
      <c r="A22" s="59"/>
      <c r="B22" s="58"/>
      <c r="C22" s="14" t="s">
        <v>27</v>
      </c>
      <c r="D22" s="31"/>
      <c r="E22" s="31"/>
      <c r="F22" s="31"/>
      <c r="G22" s="31"/>
      <c r="H22" s="14"/>
    </row>
    <row r="23" spans="1:8" s="5" customFormat="1" ht="18.95" customHeight="1">
      <c r="A23" s="59"/>
      <c r="B23" s="57" t="s">
        <v>28</v>
      </c>
      <c r="C23" s="10" t="s">
        <v>16</v>
      </c>
      <c r="D23" s="31"/>
      <c r="E23" s="31"/>
      <c r="F23" s="31"/>
      <c r="G23" s="31"/>
      <c r="H23" s="14"/>
    </row>
    <row r="24" spans="1:8" s="5" customFormat="1" ht="18.95" customHeight="1">
      <c r="A24" s="59"/>
      <c r="B24" s="57"/>
      <c r="C24" s="14" t="s">
        <v>29</v>
      </c>
      <c r="D24" s="31"/>
      <c r="E24" s="31"/>
      <c r="F24" s="31"/>
      <c r="G24" s="31"/>
      <c r="H24" s="14"/>
    </row>
    <row r="25" spans="1:8" s="5" customFormat="1" ht="18.95" customHeight="1">
      <c r="A25" s="59"/>
      <c r="B25" s="57"/>
      <c r="C25" s="14" t="s">
        <v>30</v>
      </c>
      <c r="D25" s="31"/>
      <c r="E25" s="31"/>
      <c r="F25" s="31"/>
      <c r="G25" s="31"/>
      <c r="H25" s="14"/>
    </row>
    <row r="26" spans="1:8" s="5" customFormat="1" ht="18.95" customHeight="1">
      <c r="A26" s="59"/>
      <c r="B26" s="57"/>
      <c r="C26" s="14" t="s">
        <v>31</v>
      </c>
      <c r="D26" s="31"/>
      <c r="E26" s="31"/>
      <c r="F26" s="31"/>
      <c r="G26" s="31"/>
      <c r="H26" s="14"/>
    </row>
    <row r="27" spans="1:8" s="5" customFormat="1" ht="18.95" customHeight="1">
      <c r="A27" s="59"/>
      <c r="B27" s="58"/>
      <c r="C27" s="14" t="s">
        <v>32</v>
      </c>
      <c r="D27" s="31"/>
      <c r="E27" s="31"/>
      <c r="F27" s="31"/>
      <c r="G27" s="31"/>
      <c r="H27" s="14"/>
    </row>
    <row r="28" spans="1:8" s="5" customFormat="1" ht="18.95" customHeight="1">
      <c r="A28" s="59"/>
      <c r="B28" s="57" t="s">
        <v>33</v>
      </c>
      <c r="C28" s="10" t="s">
        <v>16</v>
      </c>
      <c r="D28" s="32">
        <f t="shared" ref="D28:F28" si="7">SUM(D29:D33)</f>
        <v>2</v>
      </c>
      <c r="E28" s="32">
        <f t="shared" si="7"/>
        <v>165</v>
      </c>
      <c r="F28" s="32">
        <f t="shared" si="7"/>
        <v>165</v>
      </c>
      <c r="G28" s="31"/>
      <c r="H28" s="14"/>
    </row>
    <row r="29" spans="1:8" s="5" customFormat="1" ht="18.95" customHeight="1">
      <c r="A29" s="59"/>
      <c r="B29" s="57"/>
      <c r="C29" s="13" t="s">
        <v>34</v>
      </c>
      <c r="D29" s="31">
        <v>1</v>
      </c>
      <c r="E29" s="31">
        <f>F29+G29</f>
        <v>150</v>
      </c>
      <c r="F29" s="31">
        <v>150</v>
      </c>
      <c r="G29" s="31"/>
      <c r="H29" s="14"/>
    </row>
    <row r="30" spans="1:8" s="5" customFormat="1" ht="18.95" customHeight="1">
      <c r="A30" s="59"/>
      <c r="B30" s="57"/>
      <c r="C30" s="13" t="s">
        <v>35</v>
      </c>
      <c r="D30" s="31"/>
      <c r="E30" s="31"/>
      <c r="F30" s="31"/>
      <c r="G30" s="31"/>
      <c r="H30" s="14"/>
    </row>
    <row r="31" spans="1:8" s="5" customFormat="1" ht="18.95" customHeight="1">
      <c r="A31" s="59"/>
      <c r="B31" s="57"/>
      <c r="C31" s="13" t="s">
        <v>36</v>
      </c>
      <c r="D31" s="31"/>
      <c r="E31" s="31"/>
      <c r="F31" s="31"/>
      <c r="G31" s="31"/>
      <c r="H31" s="14"/>
    </row>
    <row r="32" spans="1:8" s="5" customFormat="1" ht="18.95" customHeight="1">
      <c r="A32" s="59"/>
      <c r="B32" s="57"/>
      <c r="C32" s="13" t="s">
        <v>37</v>
      </c>
      <c r="D32" s="31"/>
      <c r="E32" s="31"/>
      <c r="F32" s="31"/>
      <c r="G32" s="31"/>
      <c r="H32" s="14"/>
    </row>
    <row r="33" spans="1:8" s="5" customFormat="1" ht="18.95" customHeight="1">
      <c r="A33" s="60"/>
      <c r="B33" s="57"/>
      <c r="C33" s="15" t="s">
        <v>38</v>
      </c>
      <c r="D33" s="31">
        <v>1</v>
      </c>
      <c r="E33" s="31">
        <f>F33+G33</f>
        <v>15</v>
      </c>
      <c r="F33" s="31">
        <v>15</v>
      </c>
      <c r="G33" s="31"/>
      <c r="H33" s="14"/>
    </row>
    <row r="34" spans="1:8" s="5" customFormat="1" ht="18.95" customHeight="1">
      <c r="A34" s="59" t="s">
        <v>39</v>
      </c>
      <c r="B34" s="55" t="s">
        <v>14</v>
      </c>
      <c r="C34" s="55"/>
      <c r="D34" s="32">
        <f t="shared" ref="D34:F34" si="8">D35+D38</f>
        <v>4</v>
      </c>
      <c r="E34" s="32">
        <f t="shared" si="8"/>
        <v>135</v>
      </c>
      <c r="F34" s="32">
        <f t="shared" si="8"/>
        <v>135</v>
      </c>
      <c r="G34" s="32"/>
      <c r="H34" s="14"/>
    </row>
    <row r="35" spans="1:8" s="5" customFormat="1" ht="18.95" customHeight="1">
      <c r="A35" s="59"/>
      <c r="B35" s="59" t="s">
        <v>40</v>
      </c>
      <c r="C35" s="10" t="s">
        <v>16</v>
      </c>
      <c r="D35" s="32">
        <f t="shared" ref="D35:F35" si="9">SUM(D36:D37)</f>
        <v>1</v>
      </c>
      <c r="E35" s="32">
        <f t="shared" si="9"/>
        <v>30</v>
      </c>
      <c r="F35" s="32">
        <f t="shared" si="9"/>
        <v>30</v>
      </c>
      <c r="G35" s="31"/>
      <c r="H35" s="14"/>
    </row>
    <row r="36" spans="1:8" s="5" customFormat="1" ht="18.95" customHeight="1">
      <c r="A36" s="59"/>
      <c r="B36" s="59"/>
      <c r="C36" s="13" t="s">
        <v>41</v>
      </c>
      <c r="D36" s="31">
        <v>1</v>
      </c>
      <c r="E36" s="31">
        <f>F36+G36</f>
        <v>30</v>
      </c>
      <c r="F36" s="31">
        <v>30</v>
      </c>
      <c r="G36" s="31"/>
      <c r="H36" s="14"/>
    </row>
    <row r="37" spans="1:8" s="5" customFormat="1" ht="18.95" customHeight="1">
      <c r="A37" s="59"/>
      <c r="B37" s="60"/>
      <c r="C37" s="13" t="s">
        <v>42</v>
      </c>
      <c r="D37" s="31"/>
      <c r="E37" s="31"/>
      <c r="F37" s="31"/>
      <c r="G37" s="31"/>
      <c r="H37" s="14"/>
    </row>
    <row r="38" spans="1:8" s="5" customFormat="1" ht="18.95" customHeight="1">
      <c r="A38" s="59"/>
      <c r="B38" s="59" t="s">
        <v>43</v>
      </c>
      <c r="C38" s="10" t="s">
        <v>16</v>
      </c>
      <c r="D38" s="32">
        <f t="shared" ref="D38:F38" si="10">SUM(D39:D41)</f>
        <v>3</v>
      </c>
      <c r="E38" s="32">
        <f t="shared" si="10"/>
        <v>105</v>
      </c>
      <c r="F38" s="32">
        <f t="shared" si="10"/>
        <v>105</v>
      </c>
      <c r="G38" s="31"/>
      <c r="H38" s="14"/>
    </row>
    <row r="39" spans="1:8" s="5" customFormat="1" ht="18.95" customHeight="1">
      <c r="A39" s="59"/>
      <c r="B39" s="59"/>
      <c r="C39" s="13" t="s">
        <v>44</v>
      </c>
      <c r="D39" s="31"/>
      <c r="E39" s="31"/>
      <c r="F39" s="31"/>
      <c r="G39" s="31"/>
      <c r="H39" s="14"/>
    </row>
    <row r="40" spans="1:8" s="5" customFormat="1" ht="18.95" customHeight="1">
      <c r="A40" s="59"/>
      <c r="B40" s="59"/>
      <c r="C40" s="13" t="s">
        <v>45</v>
      </c>
      <c r="D40" s="31">
        <v>3</v>
      </c>
      <c r="E40" s="31">
        <f>F40+G40</f>
        <v>105</v>
      </c>
      <c r="F40" s="31">
        <v>105</v>
      </c>
      <c r="G40" s="31"/>
      <c r="H40" s="14"/>
    </row>
    <row r="41" spans="1:8" s="5" customFormat="1" ht="18.95" customHeight="1">
      <c r="A41" s="59"/>
      <c r="B41" s="60"/>
      <c r="C41" s="13" t="s">
        <v>46</v>
      </c>
      <c r="D41" s="31"/>
      <c r="E41" s="31"/>
      <c r="F41" s="31"/>
      <c r="G41" s="31"/>
      <c r="H41" s="14"/>
    </row>
    <row r="42" spans="1:8" s="5" customFormat="1" ht="18.95" customHeight="1">
      <c r="A42" s="59"/>
      <c r="B42" s="59" t="s">
        <v>47</v>
      </c>
      <c r="C42" s="10" t="s">
        <v>16</v>
      </c>
      <c r="D42" s="31"/>
      <c r="E42" s="31"/>
      <c r="F42" s="31"/>
      <c r="G42" s="31"/>
      <c r="H42" s="14"/>
    </row>
    <row r="43" spans="1:8" s="5" customFormat="1" ht="18.95" customHeight="1">
      <c r="A43" s="59"/>
      <c r="B43" s="59"/>
      <c r="C43" s="13" t="s">
        <v>48</v>
      </c>
      <c r="D43" s="31"/>
      <c r="E43" s="31"/>
      <c r="F43" s="31"/>
      <c r="G43" s="31"/>
      <c r="H43" s="14"/>
    </row>
    <row r="44" spans="1:8" s="5" customFormat="1" ht="18.95" customHeight="1">
      <c r="A44" s="59"/>
      <c r="B44" s="60"/>
      <c r="C44" s="16" t="s">
        <v>49</v>
      </c>
      <c r="D44" s="31"/>
      <c r="E44" s="31"/>
      <c r="F44" s="31"/>
      <c r="G44" s="31"/>
      <c r="H44" s="14"/>
    </row>
    <row r="45" spans="1:8" s="5" customFormat="1" ht="18.95" customHeight="1">
      <c r="A45" s="59"/>
      <c r="B45" s="59" t="s">
        <v>50</v>
      </c>
      <c r="C45" s="10" t="s">
        <v>16</v>
      </c>
      <c r="D45" s="31"/>
      <c r="E45" s="31"/>
      <c r="F45" s="31"/>
      <c r="G45" s="31"/>
      <c r="H45" s="14"/>
    </row>
    <row r="46" spans="1:8" s="5" customFormat="1" ht="18.95" customHeight="1">
      <c r="A46" s="59"/>
      <c r="B46" s="59"/>
      <c r="C46" s="16" t="s">
        <v>51</v>
      </c>
      <c r="D46" s="31"/>
      <c r="E46" s="31"/>
      <c r="F46" s="31"/>
      <c r="G46" s="31"/>
      <c r="H46" s="14"/>
    </row>
    <row r="47" spans="1:8" s="5" customFormat="1" ht="18.95" customHeight="1">
      <c r="A47" s="59"/>
      <c r="B47" s="59"/>
      <c r="C47" s="16" t="s">
        <v>52</v>
      </c>
      <c r="D47" s="31"/>
      <c r="E47" s="31"/>
      <c r="F47" s="31"/>
      <c r="G47" s="31"/>
      <c r="H47" s="14"/>
    </row>
    <row r="48" spans="1:8" s="5" customFormat="1" ht="18.95" customHeight="1">
      <c r="A48" s="59"/>
      <c r="B48" s="60"/>
      <c r="C48" s="16" t="s">
        <v>53</v>
      </c>
      <c r="D48" s="31"/>
      <c r="E48" s="31"/>
      <c r="F48" s="31"/>
      <c r="G48" s="31"/>
      <c r="H48" s="14"/>
    </row>
    <row r="49" spans="1:8" s="5" customFormat="1" ht="18.95" customHeight="1">
      <c r="A49" s="59"/>
      <c r="B49" s="57" t="s">
        <v>54</v>
      </c>
      <c r="C49" s="10" t="s">
        <v>16</v>
      </c>
      <c r="D49" s="31"/>
      <c r="E49" s="31"/>
      <c r="F49" s="31"/>
      <c r="G49" s="31"/>
      <c r="H49" s="14"/>
    </row>
    <row r="50" spans="1:8" s="5" customFormat="1" ht="18.95" customHeight="1">
      <c r="A50" s="60"/>
      <c r="B50" s="57"/>
      <c r="C50" s="17" t="s">
        <v>54</v>
      </c>
      <c r="D50" s="31"/>
      <c r="E50" s="31"/>
      <c r="F50" s="31"/>
      <c r="G50" s="31"/>
      <c r="H50" s="14"/>
    </row>
    <row r="51" spans="1:8" s="5" customFormat="1" ht="18.95" customHeight="1">
      <c r="A51" s="62" t="s">
        <v>433</v>
      </c>
      <c r="B51" s="56" t="s">
        <v>14</v>
      </c>
      <c r="C51" s="56"/>
      <c r="D51" s="32">
        <f t="shared" ref="D51:G51" si="11">D52+D64+D69</f>
        <v>170</v>
      </c>
      <c r="E51" s="32">
        <f t="shared" si="11"/>
        <v>9932.2999999999993</v>
      </c>
      <c r="F51" s="32">
        <f t="shared" si="11"/>
        <v>7453.3</v>
      </c>
      <c r="G51" s="32">
        <f t="shared" si="11"/>
        <v>2479</v>
      </c>
      <c r="H51" s="14"/>
    </row>
    <row r="52" spans="1:8" s="5" customFormat="1" ht="18.95" customHeight="1">
      <c r="A52" s="62"/>
      <c r="B52" s="61" t="s">
        <v>438</v>
      </c>
      <c r="C52" s="19" t="s">
        <v>16</v>
      </c>
      <c r="D52" s="32">
        <f t="shared" ref="D52:G52" si="12">SUM(D53:D63)</f>
        <v>77</v>
      </c>
      <c r="E52" s="32">
        <f t="shared" si="12"/>
        <v>5998.3</v>
      </c>
      <c r="F52" s="32">
        <f t="shared" si="12"/>
        <v>5428.3</v>
      </c>
      <c r="G52" s="32">
        <f t="shared" si="12"/>
        <v>570</v>
      </c>
      <c r="H52" s="14"/>
    </row>
    <row r="53" spans="1:8" s="5" customFormat="1" ht="18.95" customHeight="1">
      <c r="A53" s="62"/>
      <c r="B53" s="61"/>
      <c r="C53" s="16" t="s">
        <v>57</v>
      </c>
      <c r="D53" s="31">
        <v>1</v>
      </c>
      <c r="E53" s="31">
        <f t="shared" ref="E53:E58" si="13">F53+G53</f>
        <v>800</v>
      </c>
      <c r="F53" s="31">
        <v>800</v>
      </c>
      <c r="G53" s="31"/>
      <c r="H53" s="14"/>
    </row>
    <row r="54" spans="1:8" s="5" customFormat="1" ht="18.95" customHeight="1">
      <c r="A54" s="62"/>
      <c r="B54" s="61"/>
      <c r="C54" s="67" t="s">
        <v>58</v>
      </c>
      <c r="D54" s="31">
        <v>4</v>
      </c>
      <c r="E54" s="31">
        <f t="shared" si="13"/>
        <v>195</v>
      </c>
      <c r="F54" s="31">
        <v>195</v>
      </c>
      <c r="G54" s="31"/>
      <c r="H54" s="14"/>
    </row>
    <row r="55" spans="1:8" s="5" customFormat="1" ht="18.95" customHeight="1">
      <c r="A55" s="62"/>
      <c r="B55" s="61"/>
      <c r="C55" s="67"/>
      <c r="D55" s="31"/>
      <c r="E55" s="31">
        <f t="shared" si="13"/>
        <v>0</v>
      </c>
      <c r="F55" s="31"/>
      <c r="G55" s="31"/>
      <c r="H55" s="14"/>
    </row>
    <row r="56" spans="1:8" s="5" customFormat="1" ht="18.95" customHeight="1">
      <c r="A56" s="62"/>
      <c r="B56" s="61"/>
      <c r="C56" s="13" t="s">
        <v>434</v>
      </c>
      <c r="D56" s="31">
        <v>41</v>
      </c>
      <c r="E56" s="31">
        <f t="shared" si="13"/>
        <v>2255.3000000000002</v>
      </c>
      <c r="F56" s="31">
        <v>2085.3000000000002</v>
      </c>
      <c r="G56" s="31">
        <v>170</v>
      </c>
      <c r="H56" s="14"/>
    </row>
    <row r="57" spans="1:8" s="5" customFormat="1" ht="18.95" customHeight="1">
      <c r="A57" s="62"/>
      <c r="B57" s="61"/>
      <c r="C57" s="13" t="s">
        <v>60</v>
      </c>
      <c r="D57" s="31">
        <v>30</v>
      </c>
      <c r="E57" s="31">
        <f t="shared" si="13"/>
        <v>2708</v>
      </c>
      <c r="F57" s="31">
        <v>2308</v>
      </c>
      <c r="G57" s="31">
        <v>400</v>
      </c>
      <c r="H57" s="14"/>
    </row>
    <row r="58" spans="1:8" s="5" customFormat="1" ht="18.95" customHeight="1">
      <c r="A58" s="62"/>
      <c r="B58" s="61"/>
      <c r="C58" s="67" t="s">
        <v>61</v>
      </c>
      <c r="D58" s="31">
        <v>1</v>
      </c>
      <c r="E58" s="31">
        <f t="shared" si="13"/>
        <v>40</v>
      </c>
      <c r="F58" s="31">
        <v>40</v>
      </c>
      <c r="G58" s="31"/>
      <c r="H58" s="14"/>
    </row>
    <row r="59" spans="1:8" s="5" customFormat="1" ht="18.95" customHeight="1">
      <c r="A59" s="62"/>
      <c r="B59" s="61"/>
      <c r="C59" s="67"/>
      <c r="D59" s="31"/>
      <c r="E59" s="31"/>
      <c r="F59" s="31"/>
      <c r="G59" s="31"/>
      <c r="H59" s="14"/>
    </row>
    <row r="60" spans="1:8" s="5" customFormat="1" ht="30" customHeight="1">
      <c r="A60" s="62"/>
      <c r="B60" s="61"/>
      <c r="C60" s="13" t="s">
        <v>62</v>
      </c>
      <c r="D60" s="31"/>
      <c r="E60" s="31"/>
      <c r="F60" s="31"/>
      <c r="G60" s="31"/>
      <c r="H60" s="14"/>
    </row>
    <row r="61" spans="1:8" s="5" customFormat="1" ht="45" customHeight="1">
      <c r="A61" s="62" t="s">
        <v>55</v>
      </c>
      <c r="B61" s="61" t="s">
        <v>56</v>
      </c>
      <c r="C61" s="20" t="s">
        <v>63</v>
      </c>
      <c r="D61" s="31"/>
      <c r="E61" s="31"/>
      <c r="F61" s="31"/>
      <c r="G61" s="31"/>
      <c r="H61" s="14"/>
    </row>
    <row r="62" spans="1:8" s="5" customFormat="1" ht="18.95" customHeight="1">
      <c r="A62" s="62"/>
      <c r="B62" s="61"/>
      <c r="C62" s="16" t="s">
        <v>64</v>
      </c>
      <c r="D62" s="31"/>
      <c r="E62" s="31"/>
      <c r="F62" s="31"/>
      <c r="G62" s="31"/>
      <c r="H62" s="14"/>
    </row>
    <row r="63" spans="1:8" s="5" customFormat="1" ht="18.95" customHeight="1">
      <c r="A63" s="62"/>
      <c r="B63" s="61"/>
      <c r="C63" s="16" t="s">
        <v>38</v>
      </c>
      <c r="D63" s="31"/>
      <c r="E63" s="31"/>
      <c r="F63" s="31"/>
      <c r="G63" s="31"/>
      <c r="H63" s="14"/>
    </row>
    <row r="64" spans="1:8" s="5" customFormat="1" ht="18.95" customHeight="1">
      <c r="A64" s="62"/>
      <c r="B64" s="59" t="s">
        <v>65</v>
      </c>
      <c r="C64" s="19" t="s">
        <v>16</v>
      </c>
      <c r="D64" s="32">
        <f t="shared" ref="D64:G64" si="14">SUM(D65:D68)</f>
        <v>86</v>
      </c>
      <c r="E64" s="32">
        <f t="shared" si="14"/>
        <v>3682</v>
      </c>
      <c r="F64" s="32">
        <f t="shared" si="14"/>
        <v>1842</v>
      </c>
      <c r="G64" s="32">
        <f t="shared" si="14"/>
        <v>1840</v>
      </c>
      <c r="H64" s="14"/>
    </row>
    <row r="65" spans="1:8" s="5" customFormat="1" ht="18.95" customHeight="1">
      <c r="A65" s="62"/>
      <c r="B65" s="59"/>
      <c r="C65" s="13" t="s">
        <v>66</v>
      </c>
      <c r="D65" s="31">
        <v>12</v>
      </c>
      <c r="E65" s="31">
        <f t="shared" ref="E65" si="15">F65+G65</f>
        <v>630</v>
      </c>
      <c r="F65" s="31">
        <v>315</v>
      </c>
      <c r="G65" s="31">
        <v>315</v>
      </c>
      <c r="H65" s="14"/>
    </row>
    <row r="66" spans="1:8" s="5" customFormat="1" ht="18.95" customHeight="1">
      <c r="A66" s="62"/>
      <c r="B66" s="59"/>
      <c r="C66" s="13" t="s">
        <v>67</v>
      </c>
      <c r="D66" s="31"/>
      <c r="E66" s="31"/>
      <c r="F66" s="31"/>
      <c r="G66" s="31"/>
      <c r="H66" s="14"/>
    </row>
    <row r="67" spans="1:8" s="5" customFormat="1" ht="18.95" customHeight="1">
      <c r="A67" s="62"/>
      <c r="B67" s="59"/>
      <c r="C67" s="13" t="s">
        <v>68</v>
      </c>
      <c r="D67" s="31">
        <v>37</v>
      </c>
      <c r="E67" s="31">
        <f>F67+G67</f>
        <v>1060</v>
      </c>
      <c r="F67" s="31">
        <v>980</v>
      </c>
      <c r="G67" s="31">
        <v>80</v>
      </c>
      <c r="H67" s="14"/>
    </row>
    <row r="68" spans="1:8" s="5" customFormat="1" ht="18.95" customHeight="1">
      <c r="A68" s="62"/>
      <c r="B68" s="60"/>
      <c r="C68" s="13" t="s">
        <v>69</v>
      </c>
      <c r="D68" s="31">
        <v>37</v>
      </c>
      <c r="E68" s="31">
        <f>F68+G68</f>
        <v>1992</v>
      </c>
      <c r="F68" s="31">
        <v>547</v>
      </c>
      <c r="G68" s="31">
        <v>1445</v>
      </c>
      <c r="H68" s="14"/>
    </row>
    <row r="69" spans="1:8" s="5" customFormat="1" ht="18.95" customHeight="1">
      <c r="A69" s="62"/>
      <c r="B69" s="59" t="s">
        <v>431</v>
      </c>
      <c r="C69" s="19" t="s">
        <v>16</v>
      </c>
      <c r="D69" s="35">
        <f>D74</f>
        <v>7</v>
      </c>
      <c r="E69" s="35">
        <f t="shared" ref="E69:G69" si="16">E74</f>
        <v>252</v>
      </c>
      <c r="F69" s="35">
        <f t="shared" si="16"/>
        <v>183</v>
      </c>
      <c r="G69" s="35">
        <f t="shared" si="16"/>
        <v>69</v>
      </c>
      <c r="H69" s="14"/>
    </row>
    <row r="70" spans="1:8" s="5" customFormat="1" ht="18.95" customHeight="1">
      <c r="A70" s="62"/>
      <c r="B70" s="59"/>
      <c r="C70" s="67" t="s">
        <v>71</v>
      </c>
      <c r="D70" s="31"/>
      <c r="E70" s="31"/>
      <c r="F70" s="31"/>
      <c r="G70" s="31"/>
      <c r="H70" s="14"/>
    </row>
    <row r="71" spans="1:8" s="5" customFormat="1" ht="18.95" customHeight="1">
      <c r="A71" s="62"/>
      <c r="B71" s="59"/>
      <c r="C71" s="67"/>
      <c r="D71" s="31"/>
      <c r="E71" s="31"/>
      <c r="F71" s="31"/>
      <c r="G71" s="31"/>
      <c r="H71" s="14"/>
    </row>
    <row r="72" spans="1:8" s="5" customFormat="1" ht="18.95" customHeight="1">
      <c r="A72" s="62"/>
      <c r="B72" s="59"/>
      <c r="C72" s="13" t="s">
        <v>72</v>
      </c>
      <c r="D72" s="31"/>
      <c r="E72" s="31"/>
      <c r="F72" s="31"/>
      <c r="G72" s="31"/>
      <c r="H72" s="14"/>
    </row>
    <row r="73" spans="1:8" s="5" customFormat="1" ht="30" customHeight="1">
      <c r="A73" s="62"/>
      <c r="B73" s="59"/>
      <c r="C73" s="13" t="s">
        <v>73</v>
      </c>
      <c r="D73" s="31"/>
      <c r="E73" s="31"/>
      <c r="F73" s="31"/>
      <c r="G73" s="31"/>
      <c r="H73" s="14"/>
    </row>
    <row r="74" spans="1:8" s="5" customFormat="1" ht="18.95" customHeight="1">
      <c r="A74" s="62"/>
      <c r="B74" s="59"/>
      <c r="C74" s="13" t="s">
        <v>432</v>
      </c>
      <c r="D74" s="31">
        <v>7</v>
      </c>
      <c r="E74" s="31">
        <f>F74+G74</f>
        <v>252</v>
      </c>
      <c r="F74" s="31">
        <v>183</v>
      </c>
      <c r="G74" s="31">
        <v>69</v>
      </c>
      <c r="H74" s="14"/>
    </row>
    <row r="75" spans="1:8" s="5" customFormat="1" ht="18.95" customHeight="1">
      <c r="A75" s="62"/>
      <c r="B75" s="59"/>
      <c r="C75" s="13" t="s">
        <v>75</v>
      </c>
      <c r="D75" s="31"/>
      <c r="E75" s="31"/>
      <c r="F75" s="31"/>
      <c r="G75" s="31"/>
      <c r="H75" s="14"/>
    </row>
    <row r="76" spans="1:8" s="5" customFormat="1" ht="50.1" customHeight="1">
      <c r="A76" s="62"/>
      <c r="B76" s="59"/>
      <c r="C76" s="15" t="s">
        <v>76</v>
      </c>
      <c r="D76" s="31"/>
      <c r="E76" s="31"/>
      <c r="F76" s="31"/>
      <c r="G76" s="31"/>
      <c r="H76" s="14"/>
    </row>
    <row r="77" spans="1:8" s="5" customFormat="1" ht="23.1" customHeight="1">
      <c r="A77" s="63" t="s">
        <v>486</v>
      </c>
      <c r="B77" s="56" t="s">
        <v>14</v>
      </c>
      <c r="C77" s="56"/>
      <c r="D77" s="32">
        <f t="shared" ref="D77:G77" si="17">SUM(D78:D80)</f>
        <v>18</v>
      </c>
      <c r="E77" s="32">
        <f t="shared" si="17"/>
        <v>6223</v>
      </c>
      <c r="F77" s="32">
        <f t="shared" si="17"/>
        <v>2223</v>
      </c>
      <c r="G77" s="32">
        <f t="shared" si="17"/>
        <v>4000</v>
      </c>
      <c r="H77" s="14"/>
    </row>
    <row r="78" spans="1:8" s="5" customFormat="1" ht="18.95" customHeight="1">
      <c r="A78" s="63"/>
      <c r="B78" s="66" t="s">
        <v>77</v>
      </c>
      <c r="C78" s="13" t="s">
        <v>78</v>
      </c>
      <c r="D78" s="31"/>
      <c r="E78" s="31"/>
      <c r="F78" s="31"/>
      <c r="G78" s="31"/>
      <c r="H78" s="14"/>
    </row>
    <row r="79" spans="1:8" s="5" customFormat="1" ht="18.95" customHeight="1">
      <c r="A79" s="63"/>
      <c r="B79" s="66"/>
      <c r="C79" s="13" t="s">
        <v>487</v>
      </c>
      <c r="D79" s="31">
        <v>18</v>
      </c>
      <c r="E79" s="31">
        <f t="shared" ref="E79:E80" si="18">F79+G79</f>
        <v>6223</v>
      </c>
      <c r="F79" s="31">
        <v>2223</v>
      </c>
      <c r="G79" s="31">
        <v>4000</v>
      </c>
      <c r="H79" s="14"/>
    </row>
    <row r="80" spans="1:8" s="5" customFormat="1" ht="18.95" customHeight="1">
      <c r="A80" s="64"/>
      <c r="B80" s="66"/>
      <c r="C80" s="16" t="s">
        <v>80</v>
      </c>
      <c r="D80" s="31"/>
      <c r="E80" s="31"/>
      <c r="F80" s="31"/>
      <c r="G80" s="31"/>
      <c r="H80" s="14"/>
    </row>
    <row r="81" spans="1:8" s="5" customFormat="1" ht="18.95" customHeight="1">
      <c r="A81" s="63" t="s">
        <v>81</v>
      </c>
      <c r="B81" s="56" t="s">
        <v>14</v>
      </c>
      <c r="C81" s="56"/>
      <c r="D81" s="32">
        <f>D82+D84+D88+D95</f>
        <v>3</v>
      </c>
      <c r="E81" s="32">
        <f t="shared" ref="E81:G81" si="19">E82+E84+E88+E95</f>
        <v>1980</v>
      </c>
      <c r="F81" s="32">
        <f t="shared" si="19"/>
        <v>180</v>
      </c>
      <c r="G81" s="32">
        <f t="shared" si="19"/>
        <v>1800</v>
      </c>
      <c r="H81" s="14"/>
    </row>
    <row r="82" spans="1:8" s="5" customFormat="1" ht="18.95" customHeight="1">
      <c r="A82" s="63"/>
      <c r="B82" s="65" t="s">
        <v>82</v>
      </c>
      <c r="C82" s="19" t="s">
        <v>16</v>
      </c>
      <c r="D82" s="32">
        <f t="shared" ref="D82:G82" si="20">D83</f>
        <v>1</v>
      </c>
      <c r="E82" s="32">
        <f t="shared" si="20"/>
        <v>90</v>
      </c>
      <c r="F82" s="32">
        <f t="shared" si="20"/>
        <v>90</v>
      </c>
      <c r="G82" s="32">
        <f t="shared" si="20"/>
        <v>0</v>
      </c>
      <c r="H82" s="14"/>
    </row>
    <row r="83" spans="1:8" s="5" customFormat="1" ht="18.95" customHeight="1">
      <c r="A83" s="63"/>
      <c r="B83" s="60"/>
      <c r="C83" s="21" t="s">
        <v>83</v>
      </c>
      <c r="D83" s="31">
        <v>1</v>
      </c>
      <c r="E83" s="42">
        <f>F83+G83</f>
        <v>90</v>
      </c>
      <c r="F83" s="31">
        <v>90</v>
      </c>
      <c r="G83" s="31"/>
      <c r="H83" s="14"/>
    </row>
    <row r="84" spans="1:8" s="5" customFormat="1" ht="18.95" customHeight="1">
      <c r="A84" s="63"/>
      <c r="B84" s="59" t="s">
        <v>84</v>
      </c>
      <c r="C84" s="19" t="s">
        <v>16</v>
      </c>
      <c r="D84" s="32">
        <f t="shared" ref="D84:G84" si="21">SUM(D85:D87)</f>
        <v>2</v>
      </c>
      <c r="E84" s="32">
        <f t="shared" si="21"/>
        <v>1890</v>
      </c>
      <c r="F84" s="32">
        <f t="shared" si="21"/>
        <v>90</v>
      </c>
      <c r="G84" s="32">
        <f t="shared" si="21"/>
        <v>1800</v>
      </c>
      <c r="H84" s="14"/>
    </row>
    <row r="85" spans="1:8" s="5" customFormat="1" ht="18.95" customHeight="1">
      <c r="A85" s="63"/>
      <c r="B85" s="59"/>
      <c r="C85" s="13" t="s">
        <v>85</v>
      </c>
      <c r="D85" s="31">
        <v>1</v>
      </c>
      <c r="E85" s="31">
        <f>F85+G85</f>
        <v>90</v>
      </c>
      <c r="F85" s="31">
        <v>90</v>
      </c>
      <c r="G85" s="31"/>
      <c r="H85" s="14"/>
    </row>
    <row r="86" spans="1:8" s="5" customFormat="1" ht="18.95" customHeight="1">
      <c r="A86" s="63"/>
      <c r="B86" s="59"/>
      <c r="C86" s="13" t="s">
        <v>86</v>
      </c>
      <c r="D86" s="31"/>
      <c r="E86" s="31"/>
      <c r="F86" s="31"/>
      <c r="G86" s="31"/>
      <c r="H86" s="14"/>
    </row>
    <row r="87" spans="1:8" s="5" customFormat="1" ht="18.95" customHeight="1">
      <c r="A87" s="63"/>
      <c r="B87" s="60"/>
      <c r="C87" s="13" t="s">
        <v>87</v>
      </c>
      <c r="D87" s="31">
        <v>1</v>
      </c>
      <c r="E87" s="31">
        <f>F87+G87</f>
        <v>1800</v>
      </c>
      <c r="F87" s="31"/>
      <c r="G87" s="31">
        <v>1800</v>
      </c>
      <c r="H87" s="14"/>
    </row>
    <row r="88" spans="1:8" s="5" customFormat="1" ht="18.95" customHeight="1">
      <c r="A88" s="63"/>
      <c r="B88" s="59" t="s">
        <v>88</v>
      </c>
      <c r="C88" s="19" t="s">
        <v>16</v>
      </c>
      <c r="D88" s="31"/>
      <c r="E88" s="31"/>
      <c r="F88" s="31"/>
      <c r="G88" s="31"/>
      <c r="H88" s="14"/>
    </row>
    <row r="89" spans="1:8" s="5" customFormat="1" ht="18.95" customHeight="1">
      <c r="A89" s="63"/>
      <c r="B89" s="59"/>
      <c r="C89" s="13" t="s">
        <v>89</v>
      </c>
      <c r="D89" s="31"/>
      <c r="E89" s="31"/>
      <c r="F89" s="31"/>
      <c r="G89" s="31"/>
      <c r="H89" s="14"/>
    </row>
    <row r="90" spans="1:8" s="5" customFormat="1" ht="18.95" customHeight="1">
      <c r="A90" s="63"/>
      <c r="B90" s="59"/>
      <c r="C90" s="13" t="s">
        <v>90</v>
      </c>
      <c r="D90" s="31"/>
      <c r="E90" s="31"/>
      <c r="F90" s="31"/>
      <c r="G90" s="31"/>
      <c r="H90" s="14"/>
    </row>
    <row r="91" spans="1:8" s="5" customFormat="1" ht="18.95" customHeight="1">
      <c r="A91" s="63"/>
      <c r="B91" s="59"/>
      <c r="C91" s="13" t="s">
        <v>91</v>
      </c>
      <c r="D91" s="31"/>
      <c r="E91" s="31"/>
      <c r="F91" s="31"/>
      <c r="G91" s="31"/>
      <c r="H91" s="14"/>
    </row>
    <row r="92" spans="1:8" s="5" customFormat="1" ht="18.95" customHeight="1">
      <c r="A92" s="63"/>
      <c r="B92" s="59"/>
      <c r="C92" s="13" t="s">
        <v>92</v>
      </c>
      <c r="D92" s="31"/>
      <c r="E92" s="31"/>
      <c r="F92" s="31"/>
      <c r="G92" s="31"/>
      <c r="H92" s="14"/>
    </row>
    <row r="93" spans="1:8" s="5" customFormat="1" ht="18.95" customHeight="1">
      <c r="A93" s="63"/>
      <c r="B93" s="59"/>
      <c r="C93" s="13" t="s">
        <v>93</v>
      </c>
      <c r="D93" s="31"/>
      <c r="E93" s="31"/>
      <c r="F93" s="31"/>
      <c r="G93" s="31"/>
      <c r="H93" s="14"/>
    </row>
    <row r="94" spans="1:8" s="5" customFormat="1" ht="18.95" customHeight="1">
      <c r="A94" s="63"/>
      <c r="B94" s="60"/>
      <c r="C94" s="13" t="s">
        <v>94</v>
      </c>
      <c r="D94" s="31"/>
      <c r="E94" s="31"/>
      <c r="F94" s="31"/>
      <c r="G94" s="31"/>
      <c r="H94" s="14"/>
    </row>
    <row r="95" spans="1:8" s="5" customFormat="1" ht="18.95" customHeight="1">
      <c r="A95" s="63"/>
      <c r="B95" s="59" t="s">
        <v>95</v>
      </c>
      <c r="C95" s="19" t="s">
        <v>16</v>
      </c>
      <c r="D95" s="31"/>
      <c r="E95" s="31"/>
      <c r="F95" s="31"/>
      <c r="G95" s="31"/>
      <c r="H95" s="14"/>
    </row>
    <row r="96" spans="1:8" s="5" customFormat="1" ht="18.95" customHeight="1">
      <c r="A96" s="63"/>
      <c r="B96" s="59"/>
      <c r="C96" s="13" t="s">
        <v>96</v>
      </c>
      <c r="D96" s="31"/>
      <c r="E96" s="31"/>
      <c r="F96" s="31"/>
      <c r="G96" s="31"/>
      <c r="H96" s="14"/>
    </row>
    <row r="97" spans="1:8" s="5" customFormat="1" ht="18.95" customHeight="1">
      <c r="A97" s="63"/>
      <c r="B97" s="59"/>
      <c r="C97" s="13" t="s">
        <v>97</v>
      </c>
      <c r="D97" s="31"/>
      <c r="E97" s="31"/>
      <c r="F97" s="31"/>
      <c r="G97" s="31"/>
      <c r="H97" s="14"/>
    </row>
    <row r="98" spans="1:8" s="5" customFormat="1" ht="18.95" customHeight="1">
      <c r="A98" s="63"/>
      <c r="B98" s="59"/>
      <c r="C98" s="13" t="s">
        <v>98</v>
      </c>
      <c r="D98" s="31"/>
      <c r="E98" s="31"/>
      <c r="F98" s="31"/>
      <c r="G98" s="31"/>
      <c r="H98" s="14"/>
    </row>
    <row r="99" spans="1:8" s="5" customFormat="1" ht="18.95" customHeight="1">
      <c r="A99" s="63"/>
      <c r="B99" s="59"/>
      <c r="C99" s="13" t="s">
        <v>99</v>
      </c>
      <c r="D99" s="31"/>
      <c r="E99" s="31"/>
      <c r="F99" s="31"/>
      <c r="G99" s="31"/>
      <c r="H99" s="14"/>
    </row>
    <row r="100" spans="1:8" s="5" customFormat="1" ht="18.95" customHeight="1">
      <c r="A100" s="63"/>
      <c r="B100" s="59"/>
      <c r="C100" s="13" t="s">
        <v>100</v>
      </c>
      <c r="D100" s="31"/>
      <c r="E100" s="31"/>
      <c r="F100" s="31"/>
      <c r="G100" s="31"/>
      <c r="H100" s="14"/>
    </row>
    <row r="101" spans="1:8" s="5" customFormat="1" ht="18.95" customHeight="1">
      <c r="A101" s="64"/>
      <c r="B101" s="59"/>
      <c r="C101" s="15" t="s">
        <v>101</v>
      </c>
      <c r="D101" s="31"/>
      <c r="E101" s="31"/>
      <c r="F101" s="31"/>
      <c r="G101" s="31"/>
      <c r="H101" s="14"/>
    </row>
    <row r="102" spans="1:8" s="5" customFormat="1" ht="21" customHeight="1">
      <c r="A102" s="59" t="s">
        <v>102</v>
      </c>
      <c r="B102" s="56" t="s">
        <v>14</v>
      </c>
      <c r="C102" s="56"/>
      <c r="D102" s="31"/>
      <c r="E102" s="31"/>
      <c r="F102" s="31"/>
      <c r="G102" s="31"/>
      <c r="H102" s="14"/>
    </row>
    <row r="103" spans="1:8" s="5" customFormat="1" ht="21" customHeight="1">
      <c r="A103" s="59"/>
      <c r="B103" s="59" t="s">
        <v>103</v>
      </c>
      <c r="C103" s="19" t="s">
        <v>16</v>
      </c>
      <c r="D103" s="31"/>
      <c r="E103" s="31"/>
      <c r="F103" s="31"/>
      <c r="G103" s="31"/>
      <c r="H103" s="14"/>
    </row>
    <row r="104" spans="1:8" s="5" customFormat="1" ht="21" customHeight="1">
      <c r="A104" s="59"/>
      <c r="B104" s="59"/>
      <c r="C104" s="21" t="s">
        <v>104</v>
      </c>
      <c r="D104" s="31"/>
      <c r="E104" s="31"/>
      <c r="F104" s="31"/>
      <c r="G104" s="31"/>
      <c r="H104" s="14"/>
    </row>
    <row r="105" spans="1:8" s="5" customFormat="1" ht="21" customHeight="1">
      <c r="A105" s="59"/>
      <c r="B105" s="60"/>
      <c r="C105" s="21" t="s">
        <v>105</v>
      </c>
      <c r="D105" s="31"/>
      <c r="E105" s="31"/>
      <c r="F105" s="31"/>
      <c r="G105" s="31"/>
      <c r="H105" s="14"/>
    </row>
    <row r="106" spans="1:8" s="5" customFormat="1" ht="21" customHeight="1">
      <c r="A106" s="59"/>
      <c r="B106" s="59" t="s">
        <v>106</v>
      </c>
      <c r="C106" s="19" t="s">
        <v>16</v>
      </c>
      <c r="D106" s="31"/>
      <c r="E106" s="31"/>
      <c r="F106" s="31"/>
      <c r="G106" s="31"/>
      <c r="H106" s="14"/>
    </row>
    <row r="107" spans="1:8" s="5" customFormat="1" ht="21" customHeight="1">
      <c r="A107" s="59"/>
      <c r="B107" s="59"/>
      <c r="C107" s="21" t="s">
        <v>107</v>
      </c>
      <c r="D107" s="31"/>
      <c r="E107" s="31"/>
      <c r="F107" s="31"/>
      <c r="G107" s="31"/>
      <c r="H107" s="14"/>
    </row>
    <row r="108" spans="1:8" s="5" customFormat="1" ht="21" customHeight="1">
      <c r="A108" s="59"/>
      <c r="B108" s="59"/>
      <c r="C108" s="21" t="s">
        <v>108</v>
      </c>
      <c r="D108" s="31"/>
      <c r="E108" s="31"/>
      <c r="F108" s="31"/>
      <c r="G108" s="31"/>
      <c r="H108" s="14"/>
    </row>
    <row r="109" spans="1:8" s="5" customFormat="1" ht="21" customHeight="1">
      <c r="A109" s="59"/>
      <c r="B109" s="59"/>
      <c r="C109" s="21" t="s">
        <v>109</v>
      </c>
      <c r="D109" s="31"/>
      <c r="E109" s="31"/>
      <c r="F109" s="31"/>
      <c r="G109" s="31"/>
      <c r="H109" s="14"/>
    </row>
    <row r="110" spans="1:8" s="5" customFormat="1" ht="21" customHeight="1">
      <c r="A110" s="60"/>
      <c r="B110" s="59"/>
      <c r="C110" s="22" t="s">
        <v>110</v>
      </c>
      <c r="D110" s="31"/>
      <c r="E110" s="31"/>
      <c r="F110" s="31"/>
      <c r="G110" s="31"/>
      <c r="H110" s="14"/>
    </row>
    <row r="111" spans="1:8" s="5" customFormat="1" ht="21" customHeight="1">
      <c r="A111" s="65" t="s">
        <v>111</v>
      </c>
      <c r="B111" s="56" t="s">
        <v>14</v>
      </c>
      <c r="C111" s="56"/>
      <c r="D111" s="32">
        <f t="shared" ref="D111:F111" si="22">D112</f>
        <v>2</v>
      </c>
      <c r="E111" s="32">
        <f t="shared" si="22"/>
        <v>1400</v>
      </c>
      <c r="F111" s="32">
        <f t="shared" si="22"/>
        <v>1400</v>
      </c>
      <c r="G111" s="31"/>
      <c r="H111" s="14"/>
    </row>
    <row r="112" spans="1:8" s="5" customFormat="1" ht="21" customHeight="1">
      <c r="A112" s="60"/>
      <c r="B112" s="18" t="s">
        <v>111</v>
      </c>
      <c r="C112" s="21" t="s">
        <v>111</v>
      </c>
      <c r="D112" s="31">
        <v>2</v>
      </c>
      <c r="E112" s="31">
        <f>F112+G112</f>
        <v>1400</v>
      </c>
      <c r="F112" s="31">
        <v>1400</v>
      </c>
      <c r="G112" s="31"/>
      <c r="H112" s="14"/>
    </row>
    <row r="113" spans="1:8" s="5" customFormat="1" ht="21" customHeight="1">
      <c r="A113" s="57" t="s">
        <v>38</v>
      </c>
      <c r="B113" s="56" t="s">
        <v>14</v>
      </c>
      <c r="C113" s="56"/>
      <c r="D113" s="31"/>
      <c r="E113" s="31"/>
      <c r="F113" s="31"/>
      <c r="G113" s="31"/>
      <c r="H113" s="14"/>
    </row>
    <row r="114" spans="1:8" s="5" customFormat="1" ht="21" customHeight="1">
      <c r="A114" s="57"/>
      <c r="B114" s="66" t="s">
        <v>38</v>
      </c>
      <c r="C114" s="21" t="s">
        <v>112</v>
      </c>
      <c r="D114" s="31"/>
      <c r="E114" s="31"/>
      <c r="F114" s="31"/>
      <c r="G114" s="31"/>
      <c r="H114" s="14"/>
    </row>
    <row r="115" spans="1:8" s="5" customFormat="1" ht="21" customHeight="1">
      <c r="A115" s="57"/>
      <c r="B115" s="66"/>
      <c r="C115" s="14" t="s">
        <v>113</v>
      </c>
      <c r="D115" s="31"/>
      <c r="E115" s="31"/>
      <c r="F115" s="31"/>
      <c r="G115" s="31"/>
      <c r="H115" s="14"/>
    </row>
    <row r="116" spans="1:8" s="5" customFormat="1" ht="21" customHeight="1">
      <c r="A116" s="58"/>
      <c r="B116" s="66"/>
      <c r="C116" s="14" t="s">
        <v>114</v>
      </c>
      <c r="D116" s="31"/>
      <c r="E116" s="31"/>
      <c r="F116" s="31"/>
      <c r="G116" s="31"/>
      <c r="H116" s="14"/>
    </row>
    <row r="117" spans="1:8" s="5" customFormat="1" ht="15.95" customHeight="1">
      <c r="B117" s="6"/>
    </row>
    <row r="118" spans="1:8" s="5" customFormat="1">
      <c r="B118" s="6"/>
    </row>
    <row r="119" spans="1:8" s="5" customFormat="1">
      <c r="B119" s="6"/>
    </row>
    <row r="120" spans="1:8" s="5" customFormat="1">
      <c r="B120" s="6"/>
    </row>
    <row r="121" spans="1:8" s="5" customFormat="1">
      <c r="B121" s="6"/>
    </row>
    <row r="122" spans="1:8" s="5" customFormat="1">
      <c r="B122" s="6"/>
    </row>
    <row r="123" spans="1:8" s="5" customFormat="1">
      <c r="B123" s="6"/>
    </row>
  </sheetData>
  <mergeCells count="52">
    <mergeCell ref="B95:B101"/>
    <mergeCell ref="B103:B105"/>
    <mergeCell ref="B106:B110"/>
    <mergeCell ref="B114:B116"/>
    <mergeCell ref="C4:C5"/>
    <mergeCell ref="C54:C55"/>
    <mergeCell ref="C58:C59"/>
    <mergeCell ref="C70:C71"/>
    <mergeCell ref="B69:B76"/>
    <mergeCell ref="B78:B80"/>
    <mergeCell ref="B82:B83"/>
    <mergeCell ref="B84:B87"/>
    <mergeCell ref="B88:B94"/>
    <mergeCell ref="B102:C102"/>
    <mergeCell ref="B111:C111"/>
    <mergeCell ref="B113:C113"/>
    <mergeCell ref="A81:A101"/>
    <mergeCell ref="A102:A110"/>
    <mergeCell ref="A111:A112"/>
    <mergeCell ref="A113:A116"/>
    <mergeCell ref="A4:A5"/>
    <mergeCell ref="A7:A33"/>
    <mergeCell ref="A34:A50"/>
    <mergeCell ref="A51:A60"/>
    <mergeCell ref="A61:A76"/>
    <mergeCell ref="B8:B14"/>
    <mergeCell ref="B15:B19"/>
    <mergeCell ref="B7:C7"/>
    <mergeCell ref="B34:C34"/>
    <mergeCell ref="A77:A80"/>
    <mergeCell ref="B51:C51"/>
    <mergeCell ref="B77:C77"/>
    <mergeCell ref="B81:C81"/>
    <mergeCell ref="B20:B22"/>
    <mergeCell ref="B23:B27"/>
    <mergeCell ref="B28:B33"/>
    <mergeCell ref="B35:B37"/>
    <mergeCell ref="B38:B41"/>
    <mergeCell ref="B42:B44"/>
    <mergeCell ref="B45:B48"/>
    <mergeCell ref="B49:B50"/>
    <mergeCell ref="B52:B60"/>
    <mergeCell ref="B61:B63"/>
    <mergeCell ref="B64:B68"/>
    <mergeCell ref="A2:H2"/>
    <mergeCell ref="A3:D3"/>
    <mergeCell ref="G3:H3"/>
    <mergeCell ref="E4:G4"/>
    <mergeCell ref="A6:C6"/>
    <mergeCell ref="D4:D5"/>
    <mergeCell ref="H4:H5"/>
    <mergeCell ref="B4:B5"/>
  </mergeCells>
  <phoneticPr fontId="16" type="noConversion"/>
  <pageMargins left="0.74803149606299213" right="0.74803149606299213" top="0.98425196850393704" bottom="0.98425196850393704" header="0.51181102362204722" footer="0.51181102362204722"/>
  <pageSetup paperSize="9" scale="59" orientation="portrait" r:id="rId1"/>
</worksheet>
</file>

<file path=xl/worksheets/sheet2.xml><?xml version="1.0" encoding="utf-8"?>
<worksheet xmlns="http://schemas.openxmlformats.org/spreadsheetml/2006/main" xmlns:r="http://schemas.openxmlformats.org/officeDocument/2006/relationships">
  <dimension ref="A1:V375"/>
  <sheetViews>
    <sheetView tabSelected="1" workbookViewId="0">
      <selection activeCell="F10" sqref="F10"/>
    </sheetView>
  </sheetViews>
  <sheetFormatPr defaultRowHeight="13.5"/>
  <cols>
    <col min="1" max="1" width="5.5" style="26" customWidth="1"/>
    <col min="2" max="2" width="9" style="26"/>
    <col min="3" max="3" width="14.625" style="26" customWidth="1"/>
    <col min="4" max="4" width="12.5" style="26" customWidth="1"/>
    <col min="5" max="5" width="22.375" style="26" customWidth="1"/>
    <col min="6" max="6" width="37.25" style="26" customWidth="1"/>
    <col min="7" max="7" width="10.125" style="26" customWidth="1"/>
    <col min="8" max="8" width="10.5" style="26" customWidth="1"/>
    <col min="9" max="10" width="9.375" style="26" bestFit="1" customWidth="1"/>
    <col min="11" max="12" width="9" style="26"/>
    <col min="13" max="14" width="11.625" style="26" bestFit="1" customWidth="1"/>
    <col min="15" max="15" width="10.75" style="26" bestFit="1" customWidth="1"/>
    <col min="16" max="16" width="11.625" style="26" bestFit="1" customWidth="1"/>
    <col min="17" max="17" width="27.75" style="26" customWidth="1"/>
    <col min="18" max="16384" width="9" style="26"/>
  </cols>
  <sheetData>
    <row r="1" spans="1:21" s="24" customFormat="1" ht="23.1" customHeight="1">
      <c r="B1" s="23" t="s">
        <v>115</v>
      </c>
    </row>
    <row r="2" spans="1:21" s="24" customFormat="1" ht="22.5">
      <c r="B2" s="73" t="s">
        <v>430</v>
      </c>
      <c r="C2" s="73"/>
      <c r="D2" s="73"/>
      <c r="E2" s="73"/>
      <c r="F2" s="73"/>
      <c r="G2" s="73"/>
      <c r="H2" s="73"/>
      <c r="I2" s="73"/>
      <c r="J2" s="73"/>
      <c r="K2" s="73"/>
      <c r="L2" s="73"/>
      <c r="M2" s="73"/>
      <c r="N2" s="73"/>
      <c r="O2" s="73"/>
      <c r="P2" s="73"/>
      <c r="Q2" s="73"/>
      <c r="R2" s="73"/>
      <c r="S2" s="73"/>
      <c r="T2" s="73"/>
    </row>
    <row r="3" spans="1:21" s="24" customFormat="1" ht="33" customHeight="1">
      <c r="A3" s="74" t="s">
        <v>777</v>
      </c>
      <c r="B3" s="75" t="s">
        <v>3</v>
      </c>
      <c r="C3" s="76" t="s">
        <v>4</v>
      </c>
      <c r="D3" s="75" t="s">
        <v>5</v>
      </c>
      <c r="E3" s="70" t="s">
        <v>116</v>
      </c>
      <c r="F3" s="70" t="s">
        <v>117</v>
      </c>
      <c r="G3" s="68" t="s">
        <v>118</v>
      </c>
      <c r="H3" s="78"/>
      <c r="I3" s="68" t="s">
        <v>119</v>
      </c>
      <c r="J3" s="78"/>
      <c r="K3" s="78"/>
      <c r="L3" s="70" t="s">
        <v>120</v>
      </c>
      <c r="M3" s="70" t="s">
        <v>121</v>
      </c>
      <c r="N3" s="71" t="s">
        <v>122</v>
      </c>
      <c r="O3" s="70" t="s">
        <v>123</v>
      </c>
      <c r="P3" s="71" t="s">
        <v>124</v>
      </c>
      <c r="Q3" s="70" t="s">
        <v>125</v>
      </c>
      <c r="R3" s="71" t="s">
        <v>126</v>
      </c>
      <c r="S3" s="71" t="s">
        <v>127</v>
      </c>
      <c r="T3" s="70" t="s">
        <v>8</v>
      </c>
    </row>
    <row r="4" spans="1:21" s="24" customFormat="1" ht="39" customHeight="1">
      <c r="A4" s="74"/>
      <c r="B4" s="75"/>
      <c r="C4" s="77"/>
      <c r="D4" s="75"/>
      <c r="E4" s="70"/>
      <c r="F4" s="70"/>
      <c r="G4" s="37" t="s">
        <v>128</v>
      </c>
      <c r="H4" s="36" t="s">
        <v>129</v>
      </c>
      <c r="I4" s="37" t="s">
        <v>9</v>
      </c>
      <c r="J4" s="37" t="s">
        <v>10</v>
      </c>
      <c r="K4" s="37" t="s">
        <v>11</v>
      </c>
      <c r="L4" s="70"/>
      <c r="M4" s="70"/>
      <c r="N4" s="72"/>
      <c r="O4" s="70"/>
      <c r="P4" s="72"/>
      <c r="Q4" s="70"/>
      <c r="R4" s="72"/>
      <c r="S4" s="72"/>
      <c r="T4" s="70"/>
    </row>
    <row r="5" spans="1:21" s="24" customFormat="1" ht="39" customHeight="1">
      <c r="A5" s="39"/>
      <c r="B5" s="40"/>
      <c r="C5" s="41"/>
      <c r="D5" s="40"/>
      <c r="E5" s="68" t="s">
        <v>9</v>
      </c>
      <c r="F5" s="69"/>
      <c r="G5" s="37"/>
      <c r="H5" s="36"/>
      <c r="I5" s="33">
        <f>SUM(I6:I416)</f>
        <v>41466.5</v>
      </c>
      <c r="J5" s="33">
        <f>SUM(J6:J416)</f>
        <v>29638.649999999998</v>
      </c>
      <c r="K5" s="33">
        <f>SUM(K6:K416)</f>
        <v>11827.85</v>
      </c>
      <c r="L5" s="37"/>
      <c r="M5" s="34">
        <f>SUM(M6:M416)</f>
        <v>328799</v>
      </c>
      <c r="N5" s="34">
        <f>SUM(N6:N416)</f>
        <v>1118148</v>
      </c>
      <c r="O5" s="34">
        <f>SUM(O6:O416)</f>
        <v>55563</v>
      </c>
      <c r="P5" s="34">
        <f>SUM(P6:P416)</f>
        <v>171369</v>
      </c>
      <c r="Q5" s="37"/>
      <c r="R5" s="38"/>
      <c r="S5" s="38"/>
      <c r="T5" s="37"/>
    </row>
    <row r="6" spans="1:21" s="79" customFormat="1" ht="45">
      <c r="A6" s="89">
        <v>1</v>
      </c>
      <c r="B6" s="89" t="s">
        <v>13</v>
      </c>
      <c r="C6" s="89" t="s">
        <v>15</v>
      </c>
      <c r="D6" s="89" t="s">
        <v>17</v>
      </c>
      <c r="E6" s="89" t="s">
        <v>161</v>
      </c>
      <c r="F6" s="89" t="s">
        <v>793</v>
      </c>
      <c r="G6" s="89" t="s">
        <v>131</v>
      </c>
      <c r="H6" s="89" t="s">
        <v>794</v>
      </c>
      <c r="I6" s="90">
        <f>J6+K6</f>
        <v>100</v>
      </c>
      <c r="J6" s="90">
        <v>100</v>
      </c>
      <c r="K6" s="90">
        <v>0</v>
      </c>
      <c r="L6" s="89" t="s">
        <v>133</v>
      </c>
      <c r="M6" s="89">
        <v>1986</v>
      </c>
      <c r="N6" s="89">
        <v>7084</v>
      </c>
      <c r="O6" s="89">
        <v>142</v>
      </c>
      <c r="P6" s="89">
        <v>512</v>
      </c>
      <c r="Q6" s="89" t="s">
        <v>795</v>
      </c>
      <c r="R6" s="89" t="s">
        <v>131</v>
      </c>
      <c r="S6" s="89" t="s">
        <v>499</v>
      </c>
      <c r="T6" s="89"/>
    </row>
    <row r="7" spans="1:21" s="79" customFormat="1" ht="33.75">
      <c r="A7" s="89">
        <v>2</v>
      </c>
      <c r="B7" s="89" t="s">
        <v>13</v>
      </c>
      <c r="C7" s="89" t="s">
        <v>15</v>
      </c>
      <c r="D7" s="89" t="s">
        <v>17</v>
      </c>
      <c r="E7" s="89" t="s">
        <v>162</v>
      </c>
      <c r="F7" s="89" t="s">
        <v>796</v>
      </c>
      <c r="G7" s="89" t="s">
        <v>163</v>
      </c>
      <c r="H7" s="89" t="s">
        <v>500</v>
      </c>
      <c r="I7" s="90">
        <f t="shared" ref="I7:I70" si="0">J7+K7</f>
        <v>200</v>
      </c>
      <c r="J7" s="90">
        <v>200</v>
      </c>
      <c r="K7" s="90">
        <v>0</v>
      </c>
      <c r="L7" s="89" t="s">
        <v>133</v>
      </c>
      <c r="M7" s="89">
        <v>3123</v>
      </c>
      <c r="N7" s="89">
        <v>11280</v>
      </c>
      <c r="O7" s="89">
        <v>139</v>
      </c>
      <c r="P7" s="89">
        <v>399</v>
      </c>
      <c r="Q7" s="89" t="s">
        <v>797</v>
      </c>
      <c r="R7" s="89" t="s">
        <v>163</v>
      </c>
      <c r="S7" s="89" t="s">
        <v>499</v>
      </c>
      <c r="T7" s="89"/>
    </row>
    <row r="8" spans="1:21" s="79" customFormat="1" ht="56.25">
      <c r="A8" s="89">
        <v>3</v>
      </c>
      <c r="B8" s="89" t="s">
        <v>13</v>
      </c>
      <c r="C8" s="89" t="s">
        <v>15</v>
      </c>
      <c r="D8" s="89" t="s">
        <v>18</v>
      </c>
      <c r="E8" s="89" t="s">
        <v>164</v>
      </c>
      <c r="F8" s="89" t="s">
        <v>798</v>
      </c>
      <c r="G8" s="89" t="s">
        <v>138</v>
      </c>
      <c r="H8" s="89" t="s">
        <v>165</v>
      </c>
      <c r="I8" s="90">
        <f t="shared" si="0"/>
        <v>200</v>
      </c>
      <c r="J8" s="90">
        <v>200</v>
      </c>
      <c r="K8" s="90">
        <v>0</v>
      </c>
      <c r="L8" s="89" t="s">
        <v>133</v>
      </c>
      <c r="M8" s="89">
        <v>2525</v>
      </c>
      <c r="N8" s="89">
        <v>9160</v>
      </c>
      <c r="O8" s="89">
        <v>116</v>
      </c>
      <c r="P8" s="89">
        <v>358</v>
      </c>
      <c r="Q8" s="89" t="s">
        <v>799</v>
      </c>
      <c r="R8" s="89" t="s">
        <v>138</v>
      </c>
      <c r="S8" s="89" t="s">
        <v>499</v>
      </c>
      <c r="T8" s="89"/>
    </row>
    <row r="9" spans="1:21" s="79" customFormat="1" ht="33.75">
      <c r="A9" s="89">
        <v>4</v>
      </c>
      <c r="B9" s="89" t="s">
        <v>13</v>
      </c>
      <c r="C9" s="89" t="s">
        <v>15</v>
      </c>
      <c r="D9" s="89" t="s">
        <v>18</v>
      </c>
      <c r="E9" s="89" t="s">
        <v>166</v>
      </c>
      <c r="F9" s="89" t="s">
        <v>800</v>
      </c>
      <c r="G9" s="89" t="s">
        <v>167</v>
      </c>
      <c r="H9" s="89" t="s">
        <v>168</v>
      </c>
      <c r="I9" s="90">
        <f t="shared" si="0"/>
        <v>100</v>
      </c>
      <c r="J9" s="90">
        <v>100</v>
      </c>
      <c r="K9" s="90">
        <v>0</v>
      </c>
      <c r="L9" s="89" t="s">
        <v>133</v>
      </c>
      <c r="M9" s="89">
        <v>1040</v>
      </c>
      <c r="N9" s="89">
        <v>3202</v>
      </c>
      <c r="O9" s="89">
        <v>51</v>
      </c>
      <c r="P9" s="89">
        <v>102</v>
      </c>
      <c r="Q9" s="89" t="s">
        <v>801</v>
      </c>
      <c r="R9" s="89" t="s">
        <v>167</v>
      </c>
      <c r="S9" s="89" t="s">
        <v>499</v>
      </c>
      <c r="T9" s="89"/>
    </row>
    <row r="10" spans="1:21" s="79" customFormat="1" ht="45">
      <c r="A10" s="89">
        <v>5</v>
      </c>
      <c r="B10" s="89" t="s">
        <v>13</v>
      </c>
      <c r="C10" s="89" t="s">
        <v>15</v>
      </c>
      <c r="D10" s="89" t="s">
        <v>18</v>
      </c>
      <c r="E10" s="89" t="s">
        <v>169</v>
      </c>
      <c r="F10" s="89" t="s">
        <v>170</v>
      </c>
      <c r="G10" s="89" t="s">
        <v>171</v>
      </c>
      <c r="H10" s="89" t="s">
        <v>172</v>
      </c>
      <c r="I10" s="90">
        <f t="shared" si="0"/>
        <v>400</v>
      </c>
      <c r="J10" s="90">
        <v>400</v>
      </c>
      <c r="K10" s="90">
        <v>0</v>
      </c>
      <c r="L10" s="89" t="s">
        <v>133</v>
      </c>
      <c r="M10" s="89">
        <v>2345</v>
      </c>
      <c r="N10" s="89">
        <v>8773</v>
      </c>
      <c r="O10" s="89">
        <v>183</v>
      </c>
      <c r="P10" s="89">
        <v>575</v>
      </c>
      <c r="Q10" s="89" t="s">
        <v>802</v>
      </c>
      <c r="R10" s="89" t="s">
        <v>171</v>
      </c>
      <c r="S10" s="89" t="s">
        <v>499</v>
      </c>
      <c r="T10" s="89"/>
    </row>
    <row r="11" spans="1:21" s="79" customFormat="1" ht="56.25">
      <c r="A11" s="89">
        <v>6</v>
      </c>
      <c r="B11" s="89" t="s">
        <v>13</v>
      </c>
      <c r="C11" s="89" t="s">
        <v>15</v>
      </c>
      <c r="D11" s="89" t="s">
        <v>17</v>
      </c>
      <c r="E11" s="89" t="s">
        <v>174</v>
      </c>
      <c r="F11" s="89" t="s">
        <v>803</v>
      </c>
      <c r="G11" s="89" t="s">
        <v>175</v>
      </c>
      <c r="H11" s="89" t="s">
        <v>217</v>
      </c>
      <c r="I11" s="90">
        <f t="shared" si="0"/>
        <v>400</v>
      </c>
      <c r="J11" s="90">
        <v>400</v>
      </c>
      <c r="K11" s="90">
        <v>0</v>
      </c>
      <c r="L11" s="89" t="s">
        <v>133</v>
      </c>
      <c r="M11" s="89">
        <v>431</v>
      </c>
      <c r="N11" s="89">
        <v>1416</v>
      </c>
      <c r="O11" s="89">
        <v>431</v>
      </c>
      <c r="P11" s="89">
        <v>1416</v>
      </c>
      <c r="Q11" s="89" t="s">
        <v>804</v>
      </c>
      <c r="R11" s="89" t="s">
        <v>175</v>
      </c>
      <c r="S11" s="89" t="s">
        <v>499</v>
      </c>
      <c r="T11" s="89"/>
    </row>
    <row r="12" spans="1:21" s="79" customFormat="1" ht="45">
      <c r="A12" s="89">
        <v>7</v>
      </c>
      <c r="B12" s="89" t="s">
        <v>13</v>
      </c>
      <c r="C12" s="89" t="s">
        <v>15</v>
      </c>
      <c r="D12" s="89" t="s">
        <v>18</v>
      </c>
      <c r="E12" s="89" t="s">
        <v>176</v>
      </c>
      <c r="F12" s="89" t="s">
        <v>177</v>
      </c>
      <c r="G12" s="89" t="s">
        <v>178</v>
      </c>
      <c r="H12" s="89" t="s">
        <v>179</v>
      </c>
      <c r="I12" s="90">
        <f t="shared" si="0"/>
        <v>200</v>
      </c>
      <c r="J12" s="90">
        <v>200</v>
      </c>
      <c r="K12" s="90">
        <v>0</v>
      </c>
      <c r="L12" s="89" t="s">
        <v>133</v>
      </c>
      <c r="M12" s="89">
        <v>1985</v>
      </c>
      <c r="N12" s="89">
        <v>7117</v>
      </c>
      <c r="O12" s="89">
        <v>135</v>
      </c>
      <c r="P12" s="89">
        <v>422</v>
      </c>
      <c r="Q12" s="89" t="s">
        <v>805</v>
      </c>
      <c r="R12" s="89" t="s">
        <v>178</v>
      </c>
      <c r="S12" s="89" t="s">
        <v>499</v>
      </c>
      <c r="T12" s="89"/>
    </row>
    <row r="13" spans="1:21" s="79" customFormat="1" ht="67.5">
      <c r="A13" s="89">
        <v>8</v>
      </c>
      <c r="B13" s="89" t="s">
        <v>13</v>
      </c>
      <c r="C13" s="89" t="s">
        <v>15</v>
      </c>
      <c r="D13" s="89" t="s">
        <v>17</v>
      </c>
      <c r="E13" s="89" t="s">
        <v>180</v>
      </c>
      <c r="F13" s="89" t="s">
        <v>806</v>
      </c>
      <c r="G13" s="89" t="s">
        <v>142</v>
      </c>
      <c r="H13" s="89" t="s">
        <v>181</v>
      </c>
      <c r="I13" s="90">
        <f t="shared" si="0"/>
        <v>200</v>
      </c>
      <c r="J13" s="90">
        <v>200</v>
      </c>
      <c r="K13" s="90">
        <v>0</v>
      </c>
      <c r="L13" s="89" t="s">
        <v>133</v>
      </c>
      <c r="M13" s="89">
        <v>410</v>
      </c>
      <c r="N13" s="89">
        <v>1606</v>
      </c>
      <c r="O13" s="89">
        <v>14</v>
      </c>
      <c r="P13" s="89">
        <v>43</v>
      </c>
      <c r="Q13" s="89" t="s">
        <v>807</v>
      </c>
      <c r="R13" s="89" t="s">
        <v>142</v>
      </c>
      <c r="S13" s="89" t="s">
        <v>499</v>
      </c>
      <c r="T13" s="89"/>
      <c r="U13" s="81"/>
    </row>
    <row r="14" spans="1:21" s="79" customFormat="1" ht="33.75">
      <c r="A14" s="89">
        <v>9</v>
      </c>
      <c r="B14" s="89" t="s">
        <v>13</v>
      </c>
      <c r="C14" s="89" t="s">
        <v>15</v>
      </c>
      <c r="D14" s="89" t="s">
        <v>18</v>
      </c>
      <c r="E14" s="89" t="s">
        <v>182</v>
      </c>
      <c r="F14" s="89" t="s">
        <v>800</v>
      </c>
      <c r="G14" s="89" t="s">
        <v>183</v>
      </c>
      <c r="H14" s="89" t="s">
        <v>183</v>
      </c>
      <c r="I14" s="90">
        <f t="shared" si="0"/>
        <v>100</v>
      </c>
      <c r="J14" s="90">
        <v>100</v>
      </c>
      <c r="K14" s="90">
        <v>0</v>
      </c>
      <c r="L14" s="89" t="s">
        <v>133</v>
      </c>
      <c r="M14" s="89">
        <v>643</v>
      </c>
      <c r="N14" s="89">
        <v>1299</v>
      </c>
      <c r="O14" s="89">
        <v>205</v>
      </c>
      <c r="P14" s="89">
        <v>629</v>
      </c>
      <c r="Q14" s="89" t="s">
        <v>808</v>
      </c>
      <c r="R14" s="89" t="s">
        <v>183</v>
      </c>
      <c r="S14" s="89" t="s">
        <v>499</v>
      </c>
      <c r="T14" s="89"/>
    </row>
    <row r="15" spans="1:21" s="79" customFormat="1" ht="45">
      <c r="A15" s="89">
        <v>10</v>
      </c>
      <c r="B15" s="89" t="s">
        <v>13</v>
      </c>
      <c r="C15" s="89" t="s">
        <v>15</v>
      </c>
      <c r="D15" s="89" t="s">
        <v>17</v>
      </c>
      <c r="E15" s="89" t="s">
        <v>184</v>
      </c>
      <c r="F15" s="89" t="s">
        <v>809</v>
      </c>
      <c r="G15" s="89" t="s">
        <v>185</v>
      </c>
      <c r="H15" s="89" t="s">
        <v>186</v>
      </c>
      <c r="I15" s="90">
        <f t="shared" si="0"/>
        <v>620</v>
      </c>
      <c r="J15" s="90">
        <v>550.5</v>
      </c>
      <c r="K15" s="90">
        <v>69.5</v>
      </c>
      <c r="L15" s="89" t="s">
        <v>133</v>
      </c>
      <c r="M15" s="89">
        <v>15</v>
      </c>
      <c r="N15" s="89">
        <v>35</v>
      </c>
      <c r="O15" s="89">
        <v>15</v>
      </c>
      <c r="P15" s="89">
        <v>35</v>
      </c>
      <c r="Q15" s="89" t="s">
        <v>501</v>
      </c>
      <c r="R15" s="89" t="s">
        <v>185</v>
      </c>
      <c r="S15" s="89" t="s">
        <v>499</v>
      </c>
      <c r="T15" s="89"/>
    </row>
    <row r="16" spans="1:21" s="79" customFormat="1" ht="33.75">
      <c r="A16" s="89">
        <v>11</v>
      </c>
      <c r="B16" s="89" t="s">
        <v>13</v>
      </c>
      <c r="C16" s="89" t="s">
        <v>15</v>
      </c>
      <c r="D16" s="89" t="s">
        <v>17</v>
      </c>
      <c r="E16" s="89" t="s">
        <v>187</v>
      </c>
      <c r="F16" s="89" t="s">
        <v>502</v>
      </c>
      <c r="G16" s="89" t="s">
        <v>503</v>
      </c>
      <c r="H16" s="89" t="s">
        <v>413</v>
      </c>
      <c r="I16" s="90">
        <f t="shared" si="0"/>
        <v>800</v>
      </c>
      <c r="J16" s="90">
        <v>800</v>
      </c>
      <c r="K16" s="90">
        <v>0</v>
      </c>
      <c r="L16" s="89" t="s">
        <v>133</v>
      </c>
      <c r="M16" s="89">
        <v>1404</v>
      </c>
      <c r="N16" s="89">
        <v>4819</v>
      </c>
      <c r="O16" s="89">
        <v>1404</v>
      </c>
      <c r="P16" s="89">
        <v>4819</v>
      </c>
      <c r="Q16" s="89" t="s">
        <v>810</v>
      </c>
      <c r="R16" s="89" t="s">
        <v>503</v>
      </c>
      <c r="S16" s="89" t="s">
        <v>499</v>
      </c>
      <c r="T16" s="89"/>
    </row>
    <row r="17" spans="1:22" s="79" customFormat="1" ht="56.25">
      <c r="A17" s="89">
        <v>12</v>
      </c>
      <c r="B17" s="89" t="s">
        <v>13</v>
      </c>
      <c r="C17" s="89" t="s">
        <v>15</v>
      </c>
      <c r="D17" s="89" t="s">
        <v>17</v>
      </c>
      <c r="E17" s="89" t="s">
        <v>811</v>
      </c>
      <c r="F17" s="89" t="s">
        <v>812</v>
      </c>
      <c r="G17" s="89" t="s">
        <v>813</v>
      </c>
      <c r="H17" s="89" t="s">
        <v>814</v>
      </c>
      <c r="I17" s="90">
        <f t="shared" si="0"/>
        <v>744</v>
      </c>
      <c r="J17" s="89">
        <v>505.71</v>
      </c>
      <c r="K17" s="91">
        <v>238.29</v>
      </c>
      <c r="L17" s="89" t="s">
        <v>133</v>
      </c>
      <c r="M17" s="89">
        <v>1685</v>
      </c>
      <c r="N17" s="89">
        <v>7214</v>
      </c>
      <c r="O17" s="89">
        <v>92</v>
      </c>
      <c r="P17" s="89">
        <v>293</v>
      </c>
      <c r="Q17" s="89" t="s">
        <v>815</v>
      </c>
      <c r="R17" s="89" t="s">
        <v>159</v>
      </c>
      <c r="S17" s="89" t="s">
        <v>499</v>
      </c>
      <c r="T17" s="89"/>
      <c r="U17" s="92"/>
      <c r="V17" s="80"/>
    </row>
    <row r="18" spans="1:22" s="79" customFormat="1" ht="45">
      <c r="A18" s="89">
        <v>13</v>
      </c>
      <c r="B18" s="89" t="s">
        <v>13</v>
      </c>
      <c r="C18" s="89" t="s">
        <v>15</v>
      </c>
      <c r="D18" s="89" t="s">
        <v>17</v>
      </c>
      <c r="E18" s="89" t="s">
        <v>816</v>
      </c>
      <c r="F18" s="89" t="s">
        <v>817</v>
      </c>
      <c r="G18" s="89" t="s">
        <v>196</v>
      </c>
      <c r="H18" s="89" t="s">
        <v>818</v>
      </c>
      <c r="I18" s="90">
        <f t="shared" si="0"/>
        <v>341</v>
      </c>
      <c r="J18" s="89">
        <v>304.68</v>
      </c>
      <c r="K18" s="91">
        <v>36.32</v>
      </c>
      <c r="L18" s="89" t="s">
        <v>133</v>
      </c>
      <c r="M18" s="93">
        <v>1083</v>
      </c>
      <c r="N18" s="93">
        <v>3916</v>
      </c>
      <c r="O18" s="93">
        <v>10</v>
      </c>
      <c r="P18" s="93">
        <v>28</v>
      </c>
      <c r="Q18" s="89" t="s">
        <v>819</v>
      </c>
      <c r="R18" s="89" t="s">
        <v>196</v>
      </c>
      <c r="S18" s="89" t="s">
        <v>499</v>
      </c>
      <c r="T18" s="89"/>
      <c r="U18" s="92"/>
      <c r="V18" s="80"/>
    </row>
    <row r="19" spans="1:22" s="79" customFormat="1" ht="45">
      <c r="A19" s="89">
        <v>14</v>
      </c>
      <c r="B19" s="89" t="s">
        <v>13</v>
      </c>
      <c r="C19" s="89" t="s">
        <v>15</v>
      </c>
      <c r="D19" s="89" t="s">
        <v>17</v>
      </c>
      <c r="E19" s="89" t="s">
        <v>820</v>
      </c>
      <c r="F19" s="89" t="s">
        <v>821</v>
      </c>
      <c r="G19" s="89" t="s">
        <v>822</v>
      </c>
      <c r="H19" s="89" t="s">
        <v>823</v>
      </c>
      <c r="I19" s="90">
        <f t="shared" si="0"/>
        <v>1079</v>
      </c>
      <c r="J19" s="89">
        <v>1035.82</v>
      </c>
      <c r="K19" s="91">
        <v>43.18</v>
      </c>
      <c r="L19" s="89" t="s">
        <v>133</v>
      </c>
      <c r="M19" s="93">
        <v>1019</v>
      </c>
      <c r="N19" s="93">
        <v>3996</v>
      </c>
      <c r="O19" s="93">
        <v>81</v>
      </c>
      <c r="P19" s="93">
        <v>330</v>
      </c>
      <c r="Q19" s="89" t="s">
        <v>824</v>
      </c>
      <c r="R19" s="89" t="s">
        <v>140</v>
      </c>
      <c r="S19" s="89" t="s">
        <v>499</v>
      </c>
      <c r="T19" s="89"/>
      <c r="U19" s="92"/>
      <c r="V19" s="80"/>
    </row>
    <row r="20" spans="1:22" s="79" customFormat="1" ht="45">
      <c r="A20" s="89">
        <v>15</v>
      </c>
      <c r="B20" s="89" t="s">
        <v>13</v>
      </c>
      <c r="C20" s="89" t="s">
        <v>15</v>
      </c>
      <c r="D20" s="89" t="s">
        <v>17</v>
      </c>
      <c r="E20" s="89" t="s">
        <v>825</v>
      </c>
      <c r="F20" s="89" t="s">
        <v>826</v>
      </c>
      <c r="G20" s="89" t="s">
        <v>827</v>
      </c>
      <c r="H20" s="89" t="s">
        <v>828</v>
      </c>
      <c r="I20" s="90">
        <f t="shared" si="0"/>
        <v>1336</v>
      </c>
      <c r="J20" s="93">
        <v>828.93</v>
      </c>
      <c r="K20" s="91">
        <v>507.07</v>
      </c>
      <c r="L20" s="89" t="s">
        <v>133</v>
      </c>
      <c r="M20" s="93">
        <v>1927</v>
      </c>
      <c r="N20" s="93">
        <v>6558</v>
      </c>
      <c r="O20" s="93">
        <v>70</v>
      </c>
      <c r="P20" s="93">
        <v>156</v>
      </c>
      <c r="Q20" s="89" t="s">
        <v>829</v>
      </c>
      <c r="R20" s="89" t="s">
        <v>143</v>
      </c>
      <c r="S20" s="89" t="s">
        <v>499</v>
      </c>
      <c r="T20" s="89"/>
      <c r="U20" s="94"/>
      <c r="V20" s="80"/>
    </row>
    <row r="21" spans="1:22" s="79" customFormat="1" ht="45">
      <c r="A21" s="89">
        <v>16</v>
      </c>
      <c r="B21" s="89" t="s">
        <v>13</v>
      </c>
      <c r="C21" s="89" t="s">
        <v>15</v>
      </c>
      <c r="D21" s="89" t="s">
        <v>17</v>
      </c>
      <c r="E21" s="89" t="s">
        <v>830</v>
      </c>
      <c r="F21" s="89" t="s">
        <v>831</v>
      </c>
      <c r="G21" s="89" t="s">
        <v>196</v>
      </c>
      <c r="H21" s="89" t="s">
        <v>198</v>
      </c>
      <c r="I21" s="90">
        <f t="shared" si="0"/>
        <v>549.9</v>
      </c>
      <c r="J21" s="95">
        <v>194.7</v>
      </c>
      <c r="K21" s="91">
        <v>355.2</v>
      </c>
      <c r="L21" s="89" t="s">
        <v>133</v>
      </c>
      <c r="M21" s="93">
        <v>601</v>
      </c>
      <c r="N21" s="93">
        <v>2408</v>
      </c>
      <c r="O21" s="93">
        <v>601</v>
      </c>
      <c r="P21" s="93">
        <v>2408</v>
      </c>
      <c r="Q21" s="89" t="s">
        <v>832</v>
      </c>
      <c r="R21" s="89" t="s">
        <v>196</v>
      </c>
      <c r="S21" s="89" t="s">
        <v>499</v>
      </c>
      <c r="T21" s="89"/>
      <c r="U21" s="96"/>
      <c r="V21" s="80"/>
    </row>
    <row r="22" spans="1:22" s="79" customFormat="1" ht="45">
      <c r="A22" s="89">
        <v>17</v>
      </c>
      <c r="B22" s="89" t="s">
        <v>13</v>
      </c>
      <c r="C22" s="89" t="s">
        <v>15</v>
      </c>
      <c r="D22" s="89" t="s">
        <v>17</v>
      </c>
      <c r="E22" s="89" t="s">
        <v>833</v>
      </c>
      <c r="F22" s="89" t="s">
        <v>834</v>
      </c>
      <c r="G22" s="89" t="s">
        <v>835</v>
      </c>
      <c r="H22" s="89" t="s">
        <v>836</v>
      </c>
      <c r="I22" s="90">
        <f t="shared" si="0"/>
        <v>180.7</v>
      </c>
      <c r="J22" s="93">
        <v>67.849999999999994</v>
      </c>
      <c r="K22" s="91">
        <v>112.85</v>
      </c>
      <c r="L22" s="89" t="s">
        <v>133</v>
      </c>
      <c r="M22" s="93">
        <v>631</v>
      </c>
      <c r="N22" s="93">
        <v>2099</v>
      </c>
      <c r="O22" s="93">
        <v>34</v>
      </c>
      <c r="P22" s="93">
        <v>103</v>
      </c>
      <c r="Q22" s="89" t="s">
        <v>837</v>
      </c>
      <c r="R22" s="89" t="s">
        <v>199</v>
      </c>
      <c r="S22" s="89" t="s">
        <v>499</v>
      </c>
      <c r="T22" s="89"/>
      <c r="U22" s="94"/>
      <c r="V22" s="80"/>
    </row>
    <row r="23" spans="1:22" s="79" customFormat="1" ht="45">
      <c r="A23" s="89">
        <v>18</v>
      </c>
      <c r="B23" s="89" t="s">
        <v>13</v>
      </c>
      <c r="C23" s="89" t="s">
        <v>15</v>
      </c>
      <c r="D23" s="89" t="s">
        <v>17</v>
      </c>
      <c r="E23" s="89" t="s">
        <v>838</v>
      </c>
      <c r="F23" s="89" t="s">
        <v>839</v>
      </c>
      <c r="G23" s="89" t="s">
        <v>840</v>
      </c>
      <c r="H23" s="89" t="s">
        <v>841</v>
      </c>
      <c r="I23" s="90">
        <f t="shared" si="0"/>
        <v>150.80000000000001</v>
      </c>
      <c r="J23" s="93">
        <v>66.17</v>
      </c>
      <c r="K23" s="91">
        <v>84.63</v>
      </c>
      <c r="L23" s="89" t="s">
        <v>133</v>
      </c>
      <c r="M23" s="93">
        <v>42</v>
      </c>
      <c r="N23" s="93">
        <v>240</v>
      </c>
      <c r="O23" s="93">
        <v>1</v>
      </c>
      <c r="P23" s="93">
        <v>3</v>
      </c>
      <c r="Q23" s="89" t="s">
        <v>837</v>
      </c>
      <c r="R23" s="89" t="s">
        <v>138</v>
      </c>
      <c r="S23" s="89" t="s">
        <v>499</v>
      </c>
      <c r="T23" s="89"/>
      <c r="U23" s="94"/>
      <c r="V23" s="80"/>
    </row>
    <row r="24" spans="1:22" s="79" customFormat="1" ht="45">
      <c r="A24" s="89">
        <v>19</v>
      </c>
      <c r="B24" s="89" t="s">
        <v>13</v>
      </c>
      <c r="C24" s="89" t="s">
        <v>15</v>
      </c>
      <c r="D24" s="89" t="s">
        <v>17</v>
      </c>
      <c r="E24" s="89" t="s">
        <v>842</v>
      </c>
      <c r="F24" s="89" t="s">
        <v>843</v>
      </c>
      <c r="G24" s="89" t="s">
        <v>148</v>
      </c>
      <c r="H24" s="89" t="s">
        <v>844</v>
      </c>
      <c r="I24" s="90">
        <f t="shared" si="0"/>
        <v>418.6</v>
      </c>
      <c r="J24" s="93">
        <v>177.14</v>
      </c>
      <c r="K24" s="91">
        <v>241.46</v>
      </c>
      <c r="L24" s="89" t="s">
        <v>133</v>
      </c>
      <c r="M24" s="93">
        <v>875</v>
      </c>
      <c r="N24" s="93">
        <v>2956</v>
      </c>
      <c r="O24" s="93">
        <v>33</v>
      </c>
      <c r="P24" s="93">
        <v>97</v>
      </c>
      <c r="Q24" s="89" t="s">
        <v>832</v>
      </c>
      <c r="R24" s="89" t="s">
        <v>163</v>
      </c>
      <c r="S24" s="89" t="s">
        <v>499</v>
      </c>
      <c r="T24" s="89"/>
      <c r="U24" s="94"/>
      <c r="V24" s="80"/>
    </row>
    <row r="25" spans="1:22" s="79" customFormat="1" ht="67.5">
      <c r="A25" s="89">
        <v>20</v>
      </c>
      <c r="B25" s="89" t="s">
        <v>13</v>
      </c>
      <c r="C25" s="89" t="s">
        <v>15</v>
      </c>
      <c r="D25" s="89" t="s">
        <v>17</v>
      </c>
      <c r="E25" s="89" t="s">
        <v>845</v>
      </c>
      <c r="F25" s="97" t="s">
        <v>846</v>
      </c>
      <c r="G25" s="89" t="s">
        <v>813</v>
      </c>
      <c r="H25" s="89" t="s">
        <v>847</v>
      </c>
      <c r="I25" s="90">
        <f t="shared" si="0"/>
        <v>287.5</v>
      </c>
      <c r="J25" s="93">
        <v>267.04000000000002</v>
      </c>
      <c r="K25" s="91">
        <v>20.46</v>
      </c>
      <c r="L25" s="89" t="s">
        <v>133</v>
      </c>
      <c r="M25" s="93">
        <v>508</v>
      </c>
      <c r="N25" s="93">
        <v>1866</v>
      </c>
      <c r="O25" s="93">
        <v>24</v>
      </c>
      <c r="P25" s="93">
        <v>76</v>
      </c>
      <c r="Q25" s="89" t="s">
        <v>848</v>
      </c>
      <c r="R25" s="89" t="s">
        <v>159</v>
      </c>
      <c r="S25" s="89" t="s">
        <v>499</v>
      </c>
      <c r="T25" s="89"/>
      <c r="U25" s="94"/>
      <c r="V25" s="80"/>
    </row>
    <row r="26" spans="1:22" s="79" customFormat="1" ht="67.5">
      <c r="A26" s="89">
        <v>21</v>
      </c>
      <c r="B26" s="89" t="s">
        <v>13</v>
      </c>
      <c r="C26" s="89" t="s">
        <v>15</v>
      </c>
      <c r="D26" s="89" t="s">
        <v>17</v>
      </c>
      <c r="E26" s="89" t="s">
        <v>849</v>
      </c>
      <c r="F26" s="97" t="s">
        <v>850</v>
      </c>
      <c r="G26" s="89" t="s">
        <v>171</v>
      </c>
      <c r="H26" s="89" t="s">
        <v>851</v>
      </c>
      <c r="I26" s="90">
        <f t="shared" si="0"/>
        <v>125</v>
      </c>
      <c r="J26" s="95">
        <v>116.1</v>
      </c>
      <c r="K26" s="91">
        <v>8.9</v>
      </c>
      <c r="L26" s="89" t="s">
        <v>133</v>
      </c>
      <c r="M26" s="93">
        <v>120</v>
      </c>
      <c r="N26" s="93">
        <v>398</v>
      </c>
      <c r="O26" s="93">
        <v>12</v>
      </c>
      <c r="P26" s="93">
        <v>39</v>
      </c>
      <c r="Q26" s="89" t="s">
        <v>852</v>
      </c>
      <c r="R26" s="89" t="s">
        <v>171</v>
      </c>
      <c r="S26" s="89" t="s">
        <v>499</v>
      </c>
      <c r="T26" s="89"/>
      <c r="U26" s="96"/>
      <c r="V26" s="80"/>
    </row>
    <row r="27" spans="1:22" s="79" customFormat="1" ht="67.5">
      <c r="A27" s="89">
        <v>22</v>
      </c>
      <c r="B27" s="89" t="s">
        <v>13</v>
      </c>
      <c r="C27" s="89" t="s">
        <v>15</v>
      </c>
      <c r="D27" s="89" t="s">
        <v>17</v>
      </c>
      <c r="E27" s="89" t="s">
        <v>853</v>
      </c>
      <c r="F27" s="97" t="s">
        <v>854</v>
      </c>
      <c r="G27" s="89" t="s">
        <v>142</v>
      </c>
      <c r="H27" s="89" t="s">
        <v>201</v>
      </c>
      <c r="I27" s="90">
        <f t="shared" si="0"/>
        <v>325</v>
      </c>
      <c r="J27" s="93">
        <v>231.99</v>
      </c>
      <c r="K27" s="91">
        <v>93.01</v>
      </c>
      <c r="L27" s="89" t="s">
        <v>133</v>
      </c>
      <c r="M27" s="93">
        <v>75</v>
      </c>
      <c r="N27" s="93">
        <v>184</v>
      </c>
      <c r="O27" s="93">
        <v>7</v>
      </c>
      <c r="P27" s="93">
        <v>23</v>
      </c>
      <c r="Q27" s="89" t="s">
        <v>855</v>
      </c>
      <c r="R27" s="89" t="s">
        <v>142</v>
      </c>
      <c r="S27" s="89" t="s">
        <v>499</v>
      </c>
      <c r="T27" s="89"/>
      <c r="U27" s="94"/>
      <c r="V27" s="80"/>
    </row>
    <row r="28" spans="1:22" s="79" customFormat="1" ht="67.5">
      <c r="A28" s="89">
        <v>23</v>
      </c>
      <c r="B28" s="89" t="s">
        <v>13</v>
      </c>
      <c r="C28" s="89" t="s">
        <v>15</v>
      </c>
      <c r="D28" s="89" t="s">
        <v>17</v>
      </c>
      <c r="E28" s="89" t="s">
        <v>856</v>
      </c>
      <c r="F28" s="97" t="s">
        <v>857</v>
      </c>
      <c r="G28" s="89" t="s">
        <v>199</v>
      </c>
      <c r="H28" s="89" t="s">
        <v>858</v>
      </c>
      <c r="I28" s="90">
        <f t="shared" si="0"/>
        <v>475</v>
      </c>
      <c r="J28" s="93">
        <v>391.08</v>
      </c>
      <c r="K28" s="91">
        <v>83.92</v>
      </c>
      <c r="L28" s="89" t="s">
        <v>133</v>
      </c>
      <c r="M28" s="93">
        <v>1835</v>
      </c>
      <c r="N28" s="93">
        <v>6964</v>
      </c>
      <c r="O28" s="93">
        <v>85</v>
      </c>
      <c r="P28" s="93">
        <v>271</v>
      </c>
      <c r="Q28" s="89" t="s">
        <v>859</v>
      </c>
      <c r="R28" s="89" t="s">
        <v>199</v>
      </c>
      <c r="S28" s="89" t="s">
        <v>499</v>
      </c>
      <c r="T28" s="89"/>
      <c r="U28" s="94"/>
      <c r="V28" s="80"/>
    </row>
    <row r="29" spans="1:22" s="79" customFormat="1" ht="67.5">
      <c r="A29" s="89">
        <v>24</v>
      </c>
      <c r="B29" s="89" t="s">
        <v>13</v>
      </c>
      <c r="C29" s="89" t="s">
        <v>15</v>
      </c>
      <c r="D29" s="89" t="s">
        <v>17</v>
      </c>
      <c r="E29" s="89" t="s">
        <v>860</v>
      </c>
      <c r="F29" s="97" t="s">
        <v>861</v>
      </c>
      <c r="G29" s="89" t="s">
        <v>138</v>
      </c>
      <c r="H29" s="89" t="s">
        <v>862</v>
      </c>
      <c r="I29" s="90">
        <f t="shared" si="0"/>
        <v>500</v>
      </c>
      <c r="J29" s="93">
        <v>387.48</v>
      </c>
      <c r="K29" s="91">
        <v>112.52</v>
      </c>
      <c r="L29" s="89" t="s">
        <v>133</v>
      </c>
      <c r="M29" s="93">
        <v>218</v>
      </c>
      <c r="N29" s="93">
        <v>973</v>
      </c>
      <c r="O29" s="93">
        <v>5</v>
      </c>
      <c r="P29" s="93">
        <v>16</v>
      </c>
      <c r="Q29" s="89" t="s">
        <v>863</v>
      </c>
      <c r="R29" s="89" t="s">
        <v>138</v>
      </c>
      <c r="S29" s="89" t="s">
        <v>499</v>
      </c>
      <c r="T29" s="89"/>
      <c r="U29" s="94"/>
      <c r="V29" s="80"/>
    </row>
    <row r="30" spans="1:22" s="79" customFormat="1" ht="67.5">
      <c r="A30" s="89">
        <v>25</v>
      </c>
      <c r="B30" s="89" t="s">
        <v>13</v>
      </c>
      <c r="C30" s="89" t="s">
        <v>15</v>
      </c>
      <c r="D30" s="89" t="s">
        <v>17</v>
      </c>
      <c r="E30" s="89" t="s">
        <v>864</v>
      </c>
      <c r="F30" s="97" t="s">
        <v>865</v>
      </c>
      <c r="G30" s="89" t="s">
        <v>163</v>
      </c>
      <c r="H30" s="89" t="s">
        <v>157</v>
      </c>
      <c r="I30" s="90">
        <f t="shared" si="0"/>
        <v>487.5</v>
      </c>
      <c r="J30" s="93">
        <v>451.23</v>
      </c>
      <c r="K30" s="91">
        <v>36.270000000000003</v>
      </c>
      <c r="L30" s="89" t="s">
        <v>133</v>
      </c>
      <c r="M30" s="93">
        <v>345</v>
      </c>
      <c r="N30" s="93">
        <v>1056</v>
      </c>
      <c r="O30" s="93">
        <v>10</v>
      </c>
      <c r="P30" s="93">
        <v>31</v>
      </c>
      <c r="Q30" s="89" t="s">
        <v>504</v>
      </c>
      <c r="R30" s="98" t="s">
        <v>163</v>
      </c>
      <c r="S30" s="89" t="s">
        <v>499</v>
      </c>
      <c r="T30" s="89"/>
      <c r="U30" s="94"/>
      <c r="V30" s="80"/>
    </row>
    <row r="31" spans="1:22" s="79" customFormat="1" ht="90">
      <c r="A31" s="89">
        <v>26</v>
      </c>
      <c r="B31" s="89" t="s">
        <v>13</v>
      </c>
      <c r="C31" s="89" t="s">
        <v>15</v>
      </c>
      <c r="D31" s="89" t="s">
        <v>17</v>
      </c>
      <c r="E31" s="89" t="s">
        <v>866</v>
      </c>
      <c r="F31" s="97" t="s">
        <v>867</v>
      </c>
      <c r="G31" s="89" t="s">
        <v>171</v>
      </c>
      <c r="H31" s="89" t="s">
        <v>851</v>
      </c>
      <c r="I31" s="90">
        <f t="shared" si="0"/>
        <v>308.55</v>
      </c>
      <c r="J31" s="93">
        <v>230.57</v>
      </c>
      <c r="K31" s="91">
        <v>77.98</v>
      </c>
      <c r="L31" s="89" t="s">
        <v>133</v>
      </c>
      <c r="M31" s="93">
        <v>109</v>
      </c>
      <c r="N31" s="93">
        <v>467</v>
      </c>
      <c r="O31" s="93">
        <v>9</v>
      </c>
      <c r="P31" s="93">
        <v>27</v>
      </c>
      <c r="Q31" s="89" t="s">
        <v>868</v>
      </c>
      <c r="R31" s="89" t="s">
        <v>171</v>
      </c>
      <c r="S31" s="89" t="s">
        <v>499</v>
      </c>
      <c r="T31" s="89"/>
      <c r="U31" s="94"/>
      <c r="V31" s="80"/>
    </row>
    <row r="32" spans="1:22" s="79" customFormat="1" ht="78.75">
      <c r="A32" s="89">
        <v>27</v>
      </c>
      <c r="B32" s="89" t="s">
        <v>13</v>
      </c>
      <c r="C32" s="89" t="s">
        <v>15</v>
      </c>
      <c r="D32" s="89" t="s">
        <v>17</v>
      </c>
      <c r="E32" s="89" t="s">
        <v>869</v>
      </c>
      <c r="F32" s="97" t="s">
        <v>870</v>
      </c>
      <c r="G32" s="89" t="s">
        <v>151</v>
      </c>
      <c r="H32" s="89" t="s">
        <v>871</v>
      </c>
      <c r="I32" s="90">
        <f t="shared" si="0"/>
        <v>405.9</v>
      </c>
      <c r="J32" s="93">
        <v>303.32</v>
      </c>
      <c r="K32" s="91">
        <v>102.58</v>
      </c>
      <c r="L32" s="89" t="s">
        <v>133</v>
      </c>
      <c r="M32" s="93">
        <v>228</v>
      </c>
      <c r="N32" s="93">
        <v>650</v>
      </c>
      <c r="O32" s="93">
        <v>25</v>
      </c>
      <c r="P32" s="93">
        <v>46</v>
      </c>
      <c r="Q32" s="89" t="s">
        <v>872</v>
      </c>
      <c r="R32" s="89" t="s">
        <v>151</v>
      </c>
      <c r="S32" s="89" t="s">
        <v>499</v>
      </c>
      <c r="T32" s="89"/>
      <c r="U32" s="94"/>
      <c r="V32" s="80"/>
    </row>
    <row r="33" spans="1:22" s="79" customFormat="1" ht="90">
      <c r="A33" s="89">
        <v>28</v>
      </c>
      <c r="B33" s="89" t="s">
        <v>13</v>
      </c>
      <c r="C33" s="89" t="s">
        <v>15</v>
      </c>
      <c r="D33" s="89" t="s">
        <v>17</v>
      </c>
      <c r="E33" s="89" t="s">
        <v>873</v>
      </c>
      <c r="F33" s="97" t="s">
        <v>874</v>
      </c>
      <c r="G33" s="89" t="s">
        <v>140</v>
      </c>
      <c r="H33" s="89" t="s">
        <v>875</v>
      </c>
      <c r="I33" s="90">
        <f t="shared" si="0"/>
        <v>512.1</v>
      </c>
      <c r="J33" s="93">
        <v>407.11</v>
      </c>
      <c r="K33" s="91">
        <v>104.99</v>
      </c>
      <c r="L33" s="89" t="s">
        <v>133</v>
      </c>
      <c r="M33" s="93">
        <v>1038</v>
      </c>
      <c r="N33" s="93">
        <v>3841</v>
      </c>
      <c r="O33" s="93">
        <v>136</v>
      </c>
      <c r="P33" s="93">
        <v>464</v>
      </c>
      <c r="Q33" s="89" t="s">
        <v>876</v>
      </c>
      <c r="R33" s="89" t="s">
        <v>140</v>
      </c>
      <c r="S33" s="89" t="s">
        <v>499</v>
      </c>
      <c r="T33" s="89"/>
      <c r="U33" s="94"/>
      <c r="V33" s="80"/>
    </row>
    <row r="34" spans="1:22" s="79" customFormat="1" ht="90">
      <c r="A34" s="89">
        <v>29</v>
      </c>
      <c r="B34" s="89" t="s">
        <v>13</v>
      </c>
      <c r="C34" s="89" t="s">
        <v>15</v>
      </c>
      <c r="D34" s="89" t="s">
        <v>17</v>
      </c>
      <c r="E34" s="89" t="s">
        <v>877</v>
      </c>
      <c r="F34" s="97" t="s">
        <v>878</v>
      </c>
      <c r="G34" s="89" t="s">
        <v>146</v>
      </c>
      <c r="H34" s="89" t="s">
        <v>879</v>
      </c>
      <c r="I34" s="90">
        <f t="shared" si="0"/>
        <v>511.5</v>
      </c>
      <c r="J34" s="93">
        <v>356.51</v>
      </c>
      <c r="K34" s="91">
        <v>154.99</v>
      </c>
      <c r="L34" s="89" t="s">
        <v>133</v>
      </c>
      <c r="M34" s="93">
        <v>906</v>
      </c>
      <c r="N34" s="93">
        <v>3132</v>
      </c>
      <c r="O34" s="93">
        <v>27</v>
      </c>
      <c r="P34" s="93">
        <v>100</v>
      </c>
      <c r="Q34" s="89" t="s">
        <v>880</v>
      </c>
      <c r="R34" s="89" t="s">
        <v>146</v>
      </c>
      <c r="S34" s="89" t="s">
        <v>499</v>
      </c>
      <c r="T34" s="89"/>
      <c r="U34" s="94"/>
      <c r="V34" s="80"/>
    </row>
    <row r="35" spans="1:22" s="79" customFormat="1" ht="78.75">
      <c r="A35" s="89">
        <v>30</v>
      </c>
      <c r="B35" s="89" t="s">
        <v>13</v>
      </c>
      <c r="C35" s="89" t="s">
        <v>15</v>
      </c>
      <c r="D35" s="89" t="s">
        <v>17</v>
      </c>
      <c r="E35" s="89" t="s">
        <v>881</v>
      </c>
      <c r="F35" s="97" t="s">
        <v>882</v>
      </c>
      <c r="G35" s="89" t="s">
        <v>183</v>
      </c>
      <c r="H35" s="89" t="s">
        <v>883</v>
      </c>
      <c r="I35" s="90">
        <f t="shared" si="0"/>
        <v>344.85</v>
      </c>
      <c r="J35" s="93">
        <v>257.69</v>
      </c>
      <c r="K35" s="91">
        <v>87.16</v>
      </c>
      <c r="L35" s="89" t="s">
        <v>133</v>
      </c>
      <c r="M35" s="93">
        <v>69</v>
      </c>
      <c r="N35" s="93">
        <v>316</v>
      </c>
      <c r="O35" s="93">
        <v>13</v>
      </c>
      <c r="P35" s="93">
        <v>47</v>
      </c>
      <c r="Q35" s="89" t="s">
        <v>884</v>
      </c>
      <c r="R35" s="89" t="s">
        <v>183</v>
      </c>
      <c r="S35" s="89" t="s">
        <v>499</v>
      </c>
      <c r="T35" s="89"/>
      <c r="U35" s="94"/>
      <c r="V35" s="80"/>
    </row>
    <row r="36" spans="1:22" s="79" customFormat="1" ht="90">
      <c r="A36" s="89">
        <v>31</v>
      </c>
      <c r="B36" s="89" t="s">
        <v>13</v>
      </c>
      <c r="C36" s="89" t="s">
        <v>15</v>
      </c>
      <c r="D36" s="89" t="s">
        <v>17</v>
      </c>
      <c r="E36" s="89" t="s">
        <v>885</v>
      </c>
      <c r="F36" s="97" t="s">
        <v>886</v>
      </c>
      <c r="G36" s="89" t="s">
        <v>155</v>
      </c>
      <c r="H36" s="89" t="s">
        <v>887</v>
      </c>
      <c r="I36" s="90">
        <f t="shared" si="0"/>
        <v>400.95000000000005</v>
      </c>
      <c r="J36" s="93">
        <v>334.97</v>
      </c>
      <c r="K36" s="91">
        <v>65.98</v>
      </c>
      <c r="L36" s="89" t="s">
        <v>133</v>
      </c>
      <c r="M36" s="93">
        <v>365</v>
      </c>
      <c r="N36" s="93">
        <v>1367</v>
      </c>
      <c r="O36" s="93">
        <v>51</v>
      </c>
      <c r="P36" s="93">
        <v>164</v>
      </c>
      <c r="Q36" s="89" t="s">
        <v>888</v>
      </c>
      <c r="R36" s="89" t="s">
        <v>155</v>
      </c>
      <c r="S36" s="89" t="s">
        <v>499</v>
      </c>
      <c r="T36" s="89"/>
      <c r="U36" s="94"/>
      <c r="V36" s="80"/>
    </row>
    <row r="37" spans="1:22" s="79" customFormat="1" ht="101.25">
      <c r="A37" s="89">
        <v>32</v>
      </c>
      <c r="B37" s="89" t="s">
        <v>13</v>
      </c>
      <c r="C37" s="89" t="s">
        <v>15</v>
      </c>
      <c r="D37" s="89" t="s">
        <v>17</v>
      </c>
      <c r="E37" s="89" t="s">
        <v>889</v>
      </c>
      <c r="F37" s="97" t="s">
        <v>890</v>
      </c>
      <c r="G37" s="89" t="s">
        <v>206</v>
      </c>
      <c r="H37" s="89" t="s">
        <v>891</v>
      </c>
      <c r="I37" s="90">
        <f t="shared" si="0"/>
        <v>521.4</v>
      </c>
      <c r="J37" s="93">
        <v>435.6</v>
      </c>
      <c r="K37" s="91">
        <v>85.8</v>
      </c>
      <c r="L37" s="89" t="s">
        <v>133</v>
      </c>
      <c r="M37" s="93">
        <v>184</v>
      </c>
      <c r="N37" s="93">
        <v>814</v>
      </c>
      <c r="O37" s="93">
        <v>24</v>
      </c>
      <c r="P37" s="93">
        <v>87</v>
      </c>
      <c r="Q37" s="89" t="s">
        <v>892</v>
      </c>
      <c r="R37" s="89" t="s">
        <v>206</v>
      </c>
      <c r="S37" s="89" t="s">
        <v>499</v>
      </c>
      <c r="T37" s="89"/>
      <c r="U37" s="94"/>
      <c r="V37" s="80"/>
    </row>
    <row r="38" spans="1:22" s="79" customFormat="1" ht="78.75">
      <c r="A38" s="89">
        <v>33</v>
      </c>
      <c r="B38" s="89" t="s">
        <v>13</v>
      </c>
      <c r="C38" s="89" t="s">
        <v>15</v>
      </c>
      <c r="D38" s="89" t="s">
        <v>17</v>
      </c>
      <c r="E38" s="89" t="s">
        <v>893</v>
      </c>
      <c r="F38" s="97" t="s">
        <v>894</v>
      </c>
      <c r="G38" s="89" t="s">
        <v>178</v>
      </c>
      <c r="H38" s="89" t="s">
        <v>895</v>
      </c>
      <c r="I38" s="90">
        <f t="shared" si="0"/>
        <v>222.75</v>
      </c>
      <c r="J38" s="93">
        <v>186.09</v>
      </c>
      <c r="K38" s="91">
        <v>36.659999999999997</v>
      </c>
      <c r="L38" s="89" t="s">
        <v>133</v>
      </c>
      <c r="M38" s="93">
        <v>32</v>
      </c>
      <c r="N38" s="93">
        <v>125</v>
      </c>
      <c r="O38" s="93">
        <v>2</v>
      </c>
      <c r="P38" s="93">
        <v>7</v>
      </c>
      <c r="Q38" s="89" t="s">
        <v>896</v>
      </c>
      <c r="R38" s="89" t="s">
        <v>178</v>
      </c>
      <c r="S38" s="89" t="s">
        <v>499</v>
      </c>
      <c r="T38" s="89"/>
      <c r="U38" s="94"/>
      <c r="V38" s="80"/>
    </row>
    <row r="39" spans="1:22" s="79" customFormat="1" ht="33.75">
      <c r="A39" s="89">
        <v>34</v>
      </c>
      <c r="B39" s="89" t="s">
        <v>13</v>
      </c>
      <c r="C39" s="89" t="s">
        <v>15</v>
      </c>
      <c r="D39" s="89" t="s">
        <v>17</v>
      </c>
      <c r="E39" s="89" t="s">
        <v>897</v>
      </c>
      <c r="F39" s="97" t="s">
        <v>898</v>
      </c>
      <c r="G39" s="89" t="s">
        <v>188</v>
      </c>
      <c r="H39" s="89" t="s">
        <v>899</v>
      </c>
      <c r="I39" s="90">
        <f t="shared" si="0"/>
        <v>296.98</v>
      </c>
      <c r="J39" s="93">
        <v>296.98</v>
      </c>
      <c r="K39" s="91">
        <v>0</v>
      </c>
      <c r="L39" s="89" t="s">
        <v>133</v>
      </c>
      <c r="M39" s="93">
        <v>2931</v>
      </c>
      <c r="N39" s="93">
        <v>10712</v>
      </c>
      <c r="O39" s="93">
        <v>287</v>
      </c>
      <c r="P39" s="93">
        <v>942</v>
      </c>
      <c r="Q39" s="89" t="s">
        <v>900</v>
      </c>
      <c r="R39" s="89" t="s">
        <v>901</v>
      </c>
      <c r="S39" s="89" t="s">
        <v>499</v>
      </c>
      <c r="T39" s="89"/>
      <c r="U39" s="94"/>
      <c r="V39" s="80"/>
    </row>
    <row r="40" spans="1:22" s="79" customFormat="1" ht="78.75">
      <c r="A40" s="89">
        <v>35</v>
      </c>
      <c r="B40" s="89" t="s">
        <v>13</v>
      </c>
      <c r="C40" s="89" t="s">
        <v>15</v>
      </c>
      <c r="D40" s="89" t="s">
        <v>17</v>
      </c>
      <c r="E40" s="89" t="s">
        <v>902</v>
      </c>
      <c r="F40" s="97" t="s">
        <v>903</v>
      </c>
      <c r="G40" s="89" t="s">
        <v>171</v>
      </c>
      <c r="H40" s="89" t="s">
        <v>851</v>
      </c>
      <c r="I40" s="90">
        <f t="shared" si="0"/>
        <v>115.5</v>
      </c>
      <c r="J40" s="93">
        <v>109.68</v>
      </c>
      <c r="K40" s="91">
        <v>5.82</v>
      </c>
      <c r="L40" s="89" t="s">
        <v>133</v>
      </c>
      <c r="M40" s="93">
        <v>52</v>
      </c>
      <c r="N40" s="93">
        <v>226</v>
      </c>
      <c r="O40" s="93">
        <v>6</v>
      </c>
      <c r="P40" s="93">
        <v>19</v>
      </c>
      <c r="Q40" s="89" t="s">
        <v>900</v>
      </c>
      <c r="R40" s="89" t="s">
        <v>171</v>
      </c>
      <c r="S40" s="89" t="s">
        <v>499</v>
      </c>
      <c r="T40" s="89"/>
      <c r="U40" s="94"/>
      <c r="V40" s="80"/>
    </row>
    <row r="41" spans="1:22" s="79" customFormat="1" ht="33.75">
      <c r="A41" s="89">
        <v>36</v>
      </c>
      <c r="B41" s="89" t="s">
        <v>13</v>
      </c>
      <c r="C41" s="89" t="s">
        <v>15</v>
      </c>
      <c r="D41" s="89" t="s">
        <v>17</v>
      </c>
      <c r="E41" s="89" t="s">
        <v>190</v>
      </c>
      <c r="F41" s="89" t="s">
        <v>904</v>
      </c>
      <c r="G41" s="89" t="s">
        <v>175</v>
      </c>
      <c r="H41" s="89" t="s">
        <v>228</v>
      </c>
      <c r="I41" s="90">
        <f t="shared" si="0"/>
        <v>30</v>
      </c>
      <c r="J41" s="90">
        <v>24</v>
      </c>
      <c r="K41" s="90">
        <v>6</v>
      </c>
      <c r="L41" s="89" t="s">
        <v>133</v>
      </c>
      <c r="M41" s="89">
        <v>260</v>
      </c>
      <c r="N41" s="89">
        <v>1080</v>
      </c>
      <c r="O41" s="89">
        <v>8</v>
      </c>
      <c r="P41" s="89">
        <v>24</v>
      </c>
      <c r="Q41" s="89" t="s">
        <v>905</v>
      </c>
      <c r="R41" s="89" t="s">
        <v>229</v>
      </c>
      <c r="S41" s="89" t="s">
        <v>499</v>
      </c>
      <c r="T41" s="89"/>
    </row>
    <row r="42" spans="1:22" s="81" customFormat="1" ht="45">
      <c r="A42" s="89">
        <v>37</v>
      </c>
      <c r="B42" s="89" t="s">
        <v>13</v>
      </c>
      <c r="C42" s="89" t="s">
        <v>15</v>
      </c>
      <c r="D42" s="89" t="s">
        <v>17</v>
      </c>
      <c r="E42" s="89" t="s">
        <v>238</v>
      </c>
      <c r="F42" s="89" t="s">
        <v>505</v>
      </c>
      <c r="G42" s="89" t="s">
        <v>140</v>
      </c>
      <c r="H42" s="89" t="s">
        <v>239</v>
      </c>
      <c r="I42" s="90">
        <f t="shared" si="0"/>
        <v>15</v>
      </c>
      <c r="J42" s="90">
        <v>12</v>
      </c>
      <c r="K42" s="90">
        <v>3</v>
      </c>
      <c r="L42" s="89" t="s">
        <v>133</v>
      </c>
      <c r="M42" s="89">
        <v>20</v>
      </c>
      <c r="N42" s="89">
        <v>86</v>
      </c>
      <c r="O42" s="89">
        <v>7</v>
      </c>
      <c r="P42" s="89">
        <v>24</v>
      </c>
      <c r="Q42" s="89" t="s">
        <v>905</v>
      </c>
      <c r="R42" s="89" t="s">
        <v>229</v>
      </c>
      <c r="S42" s="89" t="s">
        <v>499</v>
      </c>
      <c r="T42" s="89"/>
    </row>
    <row r="43" spans="1:22" s="81" customFormat="1" ht="45">
      <c r="A43" s="89">
        <v>38</v>
      </c>
      <c r="B43" s="89" t="s">
        <v>13</v>
      </c>
      <c r="C43" s="89" t="s">
        <v>15</v>
      </c>
      <c r="D43" s="89" t="s">
        <v>17</v>
      </c>
      <c r="E43" s="98" t="s">
        <v>232</v>
      </c>
      <c r="F43" s="98" t="s">
        <v>906</v>
      </c>
      <c r="G43" s="89" t="s">
        <v>233</v>
      </c>
      <c r="H43" s="89" t="s">
        <v>907</v>
      </c>
      <c r="I43" s="90">
        <f t="shared" si="0"/>
        <v>25</v>
      </c>
      <c r="J43" s="90">
        <v>20</v>
      </c>
      <c r="K43" s="90">
        <v>5</v>
      </c>
      <c r="L43" s="89" t="s">
        <v>133</v>
      </c>
      <c r="M43" s="89">
        <v>15</v>
      </c>
      <c r="N43" s="89">
        <v>60</v>
      </c>
      <c r="O43" s="89">
        <v>5</v>
      </c>
      <c r="P43" s="89">
        <v>18</v>
      </c>
      <c r="Q43" s="89" t="s">
        <v>905</v>
      </c>
      <c r="R43" s="89" t="s">
        <v>229</v>
      </c>
      <c r="S43" s="89" t="s">
        <v>499</v>
      </c>
      <c r="T43" s="89"/>
    </row>
    <row r="44" spans="1:22" s="81" customFormat="1" ht="33.75">
      <c r="A44" s="89">
        <v>39</v>
      </c>
      <c r="B44" s="89" t="s">
        <v>13</v>
      </c>
      <c r="C44" s="89" t="s">
        <v>15</v>
      </c>
      <c r="D44" s="89" t="s">
        <v>17</v>
      </c>
      <c r="E44" s="89" t="s">
        <v>231</v>
      </c>
      <c r="F44" s="89" t="s">
        <v>506</v>
      </c>
      <c r="G44" s="89" t="s">
        <v>151</v>
      </c>
      <c r="H44" s="89" t="s">
        <v>241</v>
      </c>
      <c r="I44" s="90">
        <f t="shared" si="0"/>
        <v>10</v>
      </c>
      <c r="J44" s="90">
        <v>8</v>
      </c>
      <c r="K44" s="90">
        <v>2</v>
      </c>
      <c r="L44" s="89" t="s">
        <v>133</v>
      </c>
      <c r="M44" s="89">
        <v>10</v>
      </c>
      <c r="N44" s="89">
        <v>45</v>
      </c>
      <c r="O44" s="89">
        <v>4</v>
      </c>
      <c r="P44" s="89">
        <v>16</v>
      </c>
      <c r="Q44" s="89" t="s">
        <v>905</v>
      </c>
      <c r="R44" s="89" t="s">
        <v>229</v>
      </c>
      <c r="S44" s="89" t="s">
        <v>499</v>
      </c>
      <c r="T44" s="89"/>
    </row>
    <row r="45" spans="1:22" s="79" customFormat="1" ht="33.75">
      <c r="A45" s="89">
        <v>40</v>
      </c>
      <c r="B45" s="89" t="s">
        <v>13</v>
      </c>
      <c r="C45" s="89" t="s">
        <v>15</v>
      </c>
      <c r="D45" s="89" t="s">
        <v>17</v>
      </c>
      <c r="E45" s="89" t="s">
        <v>234</v>
      </c>
      <c r="F45" s="89" t="s">
        <v>908</v>
      </c>
      <c r="G45" s="89" t="s">
        <v>146</v>
      </c>
      <c r="H45" s="89" t="s">
        <v>909</v>
      </c>
      <c r="I45" s="90">
        <f t="shared" si="0"/>
        <v>47.5</v>
      </c>
      <c r="J45" s="89">
        <v>38</v>
      </c>
      <c r="K45" s="89">
        <v>9.5</v>
      </c>
      <c r="L45" s="89" t="s">
        <v>133</v>
      </c>
      <c r="M45" s="89">
        <v>42</v>
      </c>
      <c r="N45" s="89">
        <v>147</v>
      </c>
      <c r="O45" s="89">
        <v>6</v>
      </c>
      <c r="P45" s="89">
        <v>21</v>
      </c>
      <c r="Q45" s="89" t="s">
        <v>905</v>
      </c>
      <c r="R45" s="89" t="s">
        <v>910</v>
      </c>
      <c r="S45" s="89" t="s">
        <v>499</v>
      </c>
      <c r="T45" s="89"/>
    </row>
    <row r="46" spans="1:22" s="79" customFormat="1" ht="33.75">
      <c r="A46" s="89">
        <v>41</v>
      </c>
      <c r="B46" s="89" t="s">
        <v>13</v>
      </c>
      <c r="C46" s="89" t="s">
        <v>15</v>
      </c>
      <c r="D46" s="89" t="s">
        <v>17</v>
      </c>
      <c r="E46" s="89" t="s">
        <v>242</v>
      </c>
      <c r="F46" s="89" t="s">
        <v>911</v>
      </c>
      <c r="G46" s="89" t="s">
        <v>203</v>
      </c>
      <c r="H46" s="89" t="s">
        <v>912</v>
      </c>
      <c r="I46" s="90">
        <f t="shared" si="0"/>
        <v>22.9</v>
      </c>
      <c r="J46" s="89">
        <v>18.32</v>
      </c>
      <c r="K46" s="89">
        <v>4.58</v>
      </c>
      <c r="L46" s="89" t="s">
        <v>133</v>
      </c>
      <c r="M46" s="89">
        <v>12</v>
      </c>
      <c r="N46" s="89">
        <v>42</v>
      </c>
      <c r="O46" s="89">
        <v>4</v>
      </c>
      <c r="P46" s="89">
        <v>14</v>
      </c>
      <c r="Q46" s="89" t="s">
        <v>905</v>
      </c>
      <c r="R46" s="89" t="s">
        <v>910</v>
      </c>
      <c r="S46" s="89" t="s">
        <v>499</v>
      </c>
      <c r="T46" s="89"/>
    </row>
    <row r="47" spans="1:22" s="79" customFormat="1" ht="33.75">
      <c r="A47" s="89">
        <v>42</v>
      </c>
      <c r="B47" s="89" t="s">
        <v>13</v>
      </c>
      <c r="C47" s="89" t="s">
        <v>15</v>
      </c>
      <c r="D47" s="89" t="s">
        <v>17</v>
      </c>
      <c r="E47" s="89" t="s">
        <v>237</v>
      </c>
      <c r="F47" s="89" t="s">
        <v>913</v>
      </c>
      <c r="G47" s="89" t="s">
        <v>171</v>
      </c>
      <c r="H47" s="89" t="s">
        <v>914</v>
      </c>
      <c r="I47" s="90">
        <f t="shared" si="0"/>
        <v>5.6499999999999995</v>
      </c>
      <c r="J47" s="89">
        <v>4.5199999999999996</v>
      </c>
      <c r="K47" s="89">
        <v>1.1299999999999999</v>
      </c>
      <c r="L47" s="89" t="s">
        <v>133</v>
      </c>
      <c r="M47" s="89">
        <v>10</v>
      </c>
      <c r="N47" s="89">
        <v>36</v>
      </c>
      <c r="O47" s="89">
        <v>2</v>
      </c>
      <c r="P47" s="89">
        <v>8</v>
      </c>
      <c r="Q47" s="89" t="s">
        <v>905</v>
      </c>
      <c r="R47" s="89" t="s">
        <v>910</v>
      </c>
      <c r="S47" s="89" t="s">
        <v>499</v>
      </c>
      <c r="T47" s="89"/>
    </row>
    <row r="48" spans="1:22" s="79" customFormat="1" ht="45">
      <c r="A48" s="89">
        <v>43</v>
      </c>
      <c r="B48" s="89" t="s">
        <v>13</v>
      </c>
      <c r="C48" s="89" t="s">
        <v>15</v>
      </c>
      <c r="D48" s="89" t="s">
        <v>17</v>
      </c>
      <c r="E48" s="89" t="s">
        <v>245</v>
      </c>
      <c r="F48" s="89" t="s">
        <v>915</v>
      </c>
      <c r="G48" s="89" t="s">
        <v>199</v>
      </c>
      <c r="H48" s="89" t="s">
        <v>916</v>
      </c>
      <c r="I48" s="90">
        <f t="shared" si="0"/>
        <v>35</v>
      </c>
      <c r="J48" s="89">
        <v>28</v>
      </c>
      <c r="K48" s="89">
        <v>7</v>
      </c>
      <c r="L48" s="89" t="s">
        <v>133</v>
      </c>
      <c r="M48" s="89">
        <v>20</v>
      </c>
      <c r="N48" s="89">
        <v>75</v>
      </c>
      <c r="O48" s="89">
        <v>5</v>
      </c>
      <c r="P48" s="89">
        <v>20</v>
      </c>
      <c r="Q48" s="89" t="s">
        <v>905</v>
      </c>
      <c r="R48" s="89" t="s">
        <v>910</v>
      </c>
      <c r="S48" s="89" t="s">
        <v>499</v>
      </c>
      <c r="T48" s="89"/>
    </row>
    <row r="49" spans="1:21" s="79" customFormat="1" ht="33.75">
      <c r="A49" s="89">
        <v>44</v>
      </c>
      <c r="B49" s="89" t="s">
        <v>13</v>
      </c>
      <c r="C49" s="89" t="s">
        <v>15</v>
      </c>
      <c r="D49" s="89" t="s">
        <v>17</v>
      </c>
      <c r="E49" s="89" t="s">
        <v>230</v>
      </c>
      <c r="F49" s="89" t="s">
        <v>507</v>
      </c>
      <c r="G49" s="89" t="s">
        <v>159</v>
      </c>
      <c r="H49" s="89" t="s">
        <v>246</v>
      </c>
      <c r="I49" s="90">
        <f t="shared" si="0"/>
        <v>5</v>
      </c>
      <c r="J49" s="90">
        <v>4</v>
      </c>
      <c r="K49" s="90">
        <v>1</v>
      </c>
      <c r="L49" s="89" t="s">
        <v>133</v>
      </c>
      <c r="M49" s="89">
        <v>4</v>
      </c>
      <c r="N49" s="89">
        <v>20</v>
      </c>
      <c r="O49" s="89">
        <v>3</v>
      </c>
      <c r="P49" s="89">
        <v>9</v>
      </c>
      <c r="Q49" s="89" t="s">
        <v>905</v>
      </c>
      <c r="R49" s="89" t="s">
        <v>229</v>
      </c>
      <c r="S49" s="89" t="s">
        <v>499</v>
      </c>
      <c r="T49" s="89"/>
    </row>
    <row r="50" spans="1:21" s="79" customFormat="1" ht="33.75">
      <c r="A50" s="89">
        <v>45</v>
      </c>
      <c r="B50" s="89" t="s">
        <v>13</v>
      </c>
      <c r="C50" s="89" t="s">
        <v>15</v>
      </c>
      <c r="D50" s="89" t="s">
        <v>17</v>
      </c>
      <c r="E50" s="89" t="s">
        <v>190</v>
      </c>
      <c r="F50" s="89" t="s">
        <v>506</v>
      </c>
      <c r="G50" s="89" t="s">
        <v>175</v>
      </c>
      <c r="H50" s="89" t="s">
        <v>247</v>
      </c>
      <c r="I50" s="90">
        <f t="shared" si="0"/>
        <v>10</v>
      </c>
      <c r="J50" s="90">
        <v>8</v>
      </c>
      <c r="K50" s="90">
        <v>2</v>
      </c>
      <c r="L50" s="89" t="s">
        <v>133</v>
      </c>
      <c r="M50" s="89">
        <v>25</v>
      </c>
      <c r="N50" s="89">
        <v>106</v>
      </c>
      <c r="O50" s="89">
        <v>5</v>
      </c>
      <c r="P50" s="89">
        <v>20</v>
      </c>
      <c r="Q50" s="89" t="s">
        <v>905</v>
      </c>
      <c r="R50" s="89" t="s">
        <v>229</v>
      </c>
      <c r="S50" s="89" t="s">
        <v>499</v>
      </c>
      <c r="T50" s="89"/>
    </row>
    <row r="51" spans="1:21" s="79" customFormat="1" ht="33.75">
      <c r="A51" s="89">
        <v>46</v>
      </c>
      <c r="B51" s="89" t="s">
        <v>13</v>
      </c>
      <c r="C51" s="89" t="s">
        <v>15</v>
      </c>
      <c r="D51" s="89" t="s">
        <v>17</v>
      </c>
      <c r="E51" s="89" t="s">
        <v>248</v>
      </c>
      <c r="F51" s="89" t="s">
        <v>507</v>
      </c>
      <c r="G51" s="89" t="s">
        <v>225</v>
      </c>
      <c r="H51" s="89" t="s">
        <v>249</v>
      </c>
      <c r="I51" s="90">
        <f t="shared" si="0"/>
        <v>5</v>
      </c>
      <c r="J51" s="90">
        <v>4</v>
      </c>
      <c r="K51" s="90">
        <v>1</v>
      </c>
      <c r="L51" s="89" t="s">
        <v>133</v>
      </c>
      <c r="M51" s="89">
        <v>6</v>
      </c>
      <c r="N51" s="89">
        <v>24</v>
      </c>
      <c r="O51" s="89">
        <v>3</v>
      </c>
      <c r="P51" s="89">
        <v>8</v>
      </c>
      <c r="Q51" s="89" t="s">
        <v>905</v>
      </c>
      <c r="R51" s="89" t="s">
        <v>229</v>
      </c>
      <c r="S51" s="89" t="s">
        <v>499</v>
      </c>
      <c r="T51" s="89"/>
    </row>
    <row r="52" spans="1:21" s="79" customFormat="1" ht="33.75">
      <c r="A52" s="89">
        <v>47</v>
      </c>
      <c r="B52" s="89" t="s">
        <v>13</v>
      </c>
      <c r="C52" s="89" t="s">
        <v>15</v>
      </c>
      <c r="D52" s="89" t="s">
        <v>17</v>
      </c>
      <c r="E52" s="89" t="s">
        <v>250</v>
      </c>
      <c r="F52" s="89" t="s">
        <v>507</v>
      </c>
      <c r="G52" s="89" t="s">
        <v>163</v>
      </c>
      <c r="H52" s="89" t="s">
        <v>917</v>
      </c>
      <c r="I52" s="90">
        <f t="shared" si="0"/>
        <v>5</v>
      </c>
      <c r="J52" s="89">
        <v>4</v>
      </c>
      <c r="K52" s="89">
        <v>1</v>
      </c>
      <c r="L52" s="89" t="s">
        <v>133</v>
      </c>
      <c r="M52" s="89">
        <v>20</v>
      </c>
      <c r="N52" s="89">
        <v>80</v>
      </c>
      <c r="O52" s="89">
        <v>6</v>
      </c>
      <c r="P52" s="89">
        <v>20</v>
      </c>
      <c r="Q52" s="89" t="s">
        <v>905</v>
      </c>
      <c r="R52" s="89" t="s">
        <v>910</v>
      </c>
      <c r="S52" s="89" t="s">
        <v>499</v>
      </c>
      <c r="T52" s="89"/>
    </row>
    <row r="53" spans="1:21" s="79" customFormat="1" ht="33.75">
      <c r="A53" s="89">
        <v>48</v>
      </c>
      <c r="B53" s="89" t="s">
        <v>13</v>
      </c>
      <c r="C53" s="89" t="s">
        <v>15</v>
      </c>
      <c r="D53" s="89" t="s">
        <v>17</v>
      </c>
      <c r="E53" s="89" t="s">
        <v>236</v>
      </c>
      <c r="F53" s="89" t="s">
        <v>508</v>
      </c>
      <c r="G53" s="89" t="s">
        <v>143</v>
      </c>
      <c r="H53" s="89" t="s">
        <v>251</v>
      </c>
      <c r="I53" s="90">
        <f t="shared" si="0"/>
        <v>2.5</v>
      </c>
      <c r="J53" s="90">
        <v>2</v>
      </c>
      <c r="K53" s="90">
        <v>0.5</v>
      </c>
      <c r="L53" s="89" t="s">
        <v>133</v>
      </c>
      <c r="M53" s="89">
        <v>6</v>
      </c>
      <c r="N53" s="89">
        <v>67</v>
      </c>
      <c r="O53" s="89">
        <v>3</v>
      </c>
      <c r="P53" s="89">
        <v>12</v>
      </c>
      <c r="Q53" s="89" t="s">
        <v>905</v>
      </c>
      <c r="R53" s="89" t="s">
        <v>229</v>
      </c>
      <c r="S53" s="89" t="s">
        <v>499</v>
      </c>
      <c r="T53" s="89"/>
    </row>
    <row r="54" spans="1:21" s="79" customFormat="1" ht="45">
      <c r="A54" s="89">
        <v>49</v>
      </c>
      <c r="B54" s="89" t="s">
        <v>13</v>
      </c>
      <c r="C54" s="89" t="s">
        <v>15</v>
      </c>
      <c r="D54" s="89" t="s">
        <v>17</v>
      </c>
      <c r="E54" s="89" t="s">
        <v>235</v>
      </c>
      <c r="F54" s="89" t="s">
        <v>507</v>
      </c>
      <c r="G54" s="89" t="s">
        <v>196</v>
      </c>
      <c r="H54" s="89" t="s">
        <v>252</v>
      </c>
      <c r="I54" s="90">
        <f t="shared" si="0"/>
        <v>5</v>
      </c>
      <c r="J54" s="90">
        <v>4</v>
      </c>
      <c r="K54" s="90">
        <v>1</v>
      </c>
      <c r="L54" s="89" t="s">
        <v>133</v>
      </c>
      <c r="M54" s="89">
        <v>8</v>
      </c>
      <c r="N54" s="89">
        <v>16</v>
      </c>
      <c r="O54" s="89">
        <v>2</v>
      </c>
      <c r="P54" s="89">
        <v>8</v>
      </c>
      <c r="Q54" s="89" t="s">
        <v>905</v>
      </c>
      <c r="R54" s="89" t="s">
        <v>229</v>
      </c>
      <c r="S54" s="89" t="s">
        <v>499</v>
      </c>
      <c r="T54" s="89"/>
      <c r="U54" s="81"/>
    </row>
    <row r="55" spans="1:21" s="79" customFormat="1" ht="33.75">
      <c r="A55" s="89">
        <v>50</v>
      </c>
      <c r="B55" s="89" t="s">
        <v>13</v>
      </c>
      <c r="C55" s="89" t="s">
        <v>15</v>
      </c>
      <c r="D55" s="89" t="s">
        <v>17</v>
      </c>
      <c r="E55" s="89" t="s">
        <v>192</v>
      </c>
      <c r="F55" s="89" t="s">
        <v>918</v>
      </c>
      <c r="G55" s="89" t="s">
        <v>183</v>
      </c>
      <c r="H55" s="89" t="s">
        <v>919</v>
      </c>
      <c r="I55" s="90">
        <f t="shared" si="0"/>
        <v>5.5</v>
      </c>
      <c r="J55" s="89">
        <v>4.4000000000000004</v>
      </c>
      <c r="K55" s="89">
        <v>1.1000000000000001</v>
      </c>
      <c r="L55" s="89" t="s">
        <v>133</v>
      </c>
      <c r="M55" s="89">
        <v>15</v>
      </c>
      <c r="N55" s="89">
        <v>53</v>
      </c>
      <c r="O55" s="89">
        <v>3</v>
      </c>
      <c r="P55" s="89">
        <v>10</v>
      </c>
      <c r="Q55" s="89" t="s">
        <v>905</v>
      </c>
      <c r="R55" s="89" t="s">
        <v>910</v>
      </c>
      <c r="S55" s="89" t="s">
        <v>499</v>
      </c>
      <c r="T55" s="89"/>
    </row>
    <row r="56" spans="1:21" s="79" customFormat="1" ht="45">
      <c r="A56" s="89">
        <v>51</v>
      </c>
      <c r="B56" s="98" t="s">
        <v>13</v>
      </c>
      <c r="C56" s="98" t="s">
        <v>15</v>
      </c>
      <c r="D56" s="98" t="s">
        <v>17</v>
      </c>
      <c r="E56" s="98" t="s">
        <v>254</v>
      </c>
      <c r="F56" s="98" t="s">
        <v>920</v>
      </c>
      <c r="G56" s="98" t="s">
        <v>227</v>
      </c>
      <c r="H56" s="98" t="s">
        <v>921</v>
      </c>
      <c r="I56" s="90">
        <f t="shared" si="0"/>
        <v>8.5</v>
      </c>
      <c r="J56" s="98">
        <v>6.8</v>
      </c>
      <c r="K56" s="98">
        <v>1.7</v>
      </c>
      <c r="L56" s="98" t="s">
        <v>133</v>
      </c>
      <c r="M56" s="98">
        <v>6</v>
      </c>
      <c r="N56" s="98">
        <v>18</v>
      </c>
      <c r="O56" s="98">
        <v>2</v>
      </c>
      <c r="P56" s="98">
        <v>6</v>
      </c>
      <c r="Q56" s="98" t="s">
        <v>905</v>
      </c>
      <c r="R56" s="98" t="s">
        <v>910</v>
      </c>
      <c r="S56" s="98" t="s">
        <v>499</v>
      </c>
      <c r="T56" s="98"/>
    </row>
    <row r="57" spans="1:21" s="79" customFormat="1" ht="56.25">
      <c r="A57" s="89">
        <v>52</v>
      </c>
      <c r="B57" s="89" t="s">
        <v>13</v>
      </c>
      <c r="C57" s="89" t="s">
        <v>15</v>
      </c>
      <c r="D57" s="89" t="s">
        <v>17</v>
      </c>
      <c r="E57" s="89" t="s">
        <v>238</v>
      </c>
      <c r="F57" s="89" t="s">
        <v>509</v>
      </c>
      <c r="G57" s="89" t="s">
        <v>140</v>
      </c>
      <c r="H57" s="89" t="s">
        <v>255</v>
      </c>
      <c r="I57" s="90">
        <f t="shared" si="0"/>
        <v>105</v>
      </c>
      <c r="J57" s="90">
        <v>84</v>
      </c>
      <c r="K57" s="90">
        <v>21</v>
      </c>
      <c r="L57" s="89" t="s">
        <v>133</v>
      </c>
      <c r="M57" s="89">
        <v>26</v>
      </c>
      <c r="N57" s="89">
        <v>78</v>
      </c>
      <c r="O57" s="89">
        <v>5</v>
      </c>
      <c r="P57" s="89">
        <v>16</v>
      </c>
      <c r="Q57" s="89" t="s">
        <v>905</v>
      </c>
      <c r="R57" s="89" t="s">
        <v>229</v>
      </c>
      <c r="S57" s="89" t="s">
        <v>499</v>
      </c>
      <c r="T57" s="89"/>
    </row>
    <row r="58" spans="1:21" s="79" customFormat="1" ht="67.5">
      <c r="A58" s="89">
        <v>53</v>
      </c>
      <c r="B58" s="89" t="s">
        <v>13</v>
      </c>
      <c r="C58" s="89" t="s">
        <v>15</v>
      </c>
      <c r="D58" s="89" t="s">
        <v>17</v>
      </c>
      <c r="E58" s="89" t="s">
        <v>232</v>
      </c>
      <c r="F58" s="89" t="s">
        <v>510</v>
      </c>
      <c r="G58" s="89" t="s">
        <v>233</v>
      </c>
      <c r="H58" s="89" t="s">
        <v>240</v>
      </c>
      <c r="I58" s="90">
        <f t="shared" si="0"/>
        <v>70</v>
      </c>
      <c r="J58" s="90">
        <v>56</v>
      </c>
      <c r="K58" s="90">
        <v>14</v>
      </c>
      <c r="L58" s="89" t="s">
        <v>133</v>
      </c>
      <c r="M58" s="89">
        <v>21</v>
      </c>
      <c r="N58" s="89">
        <v>80</v>
      </c>
      <c r="O58" s="89">
        <v>2</v>
      </c>
      <c r="P58" s="89">
        <v>6</v>
      </c>
      <c r="Q58" s="89" t="s">
        <v>905</v>
      </c>
      <c r="R58" s="89" t="s">
        <v>229</v>
      </c>
      <c r="S58" s="89" t="s">
        <v>499</v>
      </c>
      <c r="T58" s="89"/>
    </row>
    <row r="59" spans="1:21" s="79" customFormat="1" ht="33.75">
      <c r="A59" s="89">
        <v>54</v>
      </c>
      <c r="B59" s="89" t="s">
        <v>13</v>
      </c>
      <c r="C59" s="89" t="s">
        <v>15</v>
      </c>
      <c r="D59" s="89" t="s">
        <v>17</v>
      </c>
      <c r="E59" s="89" t="s">
        <v>231</v>
      </c>
      <c r="F59" s="89" t="s">
        <v>511</v>
      </c>
      <c r="G59" s="89" t="s">
        <v>151</v>
      </c>
      <c r="H59" s="89" t="s">
        <v>256</v>
      </c>
      <c r="I59" s="90">
        <f t="shared" si="0"/>
        <v>52.5</v>
      </c>
      <c r="J59" s="90">
        <v>42</v>
      </c>
      <c r="K59" s="90">
        <v>10.5</v>
      </c>
      <c r="L59" s="89" t="s">
        <v>133</v>
      </c>
      <c r="M59" s="89">
        <v>12</v>
      </c>
      <c r="N59" s="89">
        <v>48</v>
      </c>
      <c r="O59" s="89">
        <v>3</v>
      </c>
      <c r="P59" s="89">
        <v>9</v>
      </c>
      <c r="Q59" s="89" t="s">
        <v>905</v>
      </c>
      <c r="R59" s="89" t="s">
        <v>229</v>
      </c>
      <c r="S59" s="89" t="s">
        <v>499</v>
      </c>
      <c r="T59" s="89"/>
    </row>
    <row r="60" spans="1:21" s="79" customFormat="1" ht="45">
      <c r="A60" s="89">
        <v>55</v>
      </c>
      <c r="B60" s="89" t="s">
        <v>13</v>
      </c>
      <c r="C60" s="89" t="s">
        <v>15</v>
      </c>
      <c r="D60" s="89" t="s">
        <v>17</v>
      </c>
      <c r="E60" s="89" t="s">
        <v>234</v>
      </c>
      <c r="F60" s="89" t="s">
        <v>512</v>
      </c>
      <c r="G60" s="89" t="s">
        <v>146</v>
      </c>
      <c r="H60" s="89" t="s">
        <v>257</v>
      </c>
      <c r="I60" s="90">
        <f t="shared" si="0"/>
        <v>70</v>
      </c>
      <c r="J60" s="90">
        <v>56</v>
      </c>
      <c r="K60" s="90">
        <v>14</v>
      </c>
      <c r="L60" s="89" t="s">
        <v>133</v>
      </c>
      <c r="M60" s="89">
        <v>20</v>
      </c>
      <c r="N60" s="89">
        <v>82</v>
      </c>
      <c r="O60" s="89">
        <v>2</v>
      </c>
      <c r="P60" s="89">
        <v>8</v>
      </c>
      <c r="Q60" s="89" t="s">
        <v>905</v>
      </c>
      <c r="R60" s="89" t="s">
        <v>229</v>
      </c>
      <c r="S60" s="89" t="s">
        <v>499</v>
      </c>
      <c r="T60" s="89"/>
    </row>
    <row r="61" spans="1:21" s="79" customFormat="1" ht="33.75">
      <c r="A61" s="89">
        <v>56</v>
      </c>
      <c r="B61" s="89" t="s">
        <v>13</v>
      </c>
      <c r="C61" s="89" t="s">
        <v>15</v>
      </c>
      <c r="D61" s="89" t="s">
        <v>17</v>
      </c>
      <c r="E61" s="89" t="s">
        <v>242</v>
      </c>
      <c r="F61" s="89" t="s">
        <v>513</v>
      </c>
      <c r="G61" s="89" t="s">
        <v>203</v>
      </c>
      <c r="H61" s="89" t="s">
        <v>243</v>
      </c>
      <c r="I61" s="90">
        <f t="shared" si="0"/>
        <v>35</v>
      </c>
      <c r="J61" s="90">
        <v>28</v>
      </c>
      <c r="K61" s="90">
        <v>7</v>
      </c>
      <c r="L61" s="89" t="s">
        <v>133</v>
      </c>
      <c r="M61" s="89">
        <v>8</v>
      </c>
      <c r="N61" s="89">
        <v>26</v>
      </c>
      <c r="O61" s="89">
        <v>3</v>
      </c>
      <c r="P61" s="89">
        <v>12</v>
      </c>
      <c r="Q61" s="89" t="s">
        <v>905</v>
      </c>
      <c r="R61" s="89" t="s">
        <v>229</v>
      </c>
      <c r="S61" s="89" t="s">
        <v>499</v>
      </c>
      <c r="T61" s="89"/>
    </row>
    <row r="62" spans="1:21" s="79" customFormat="1" ht="33.75">
      <c r="A62" s="89">
        <v>57</v>
      </c>
      <c r="B62" s="89" t="s">
        <v>13</v>
      </c>
      <c r="C62" s="89" t="s">
        <v>15</v>
      </c>
      <c r="D62" s="89" t="s">
        <v>17</v>
      </c>
      <c r="E62" s="89" t="s">
        <v>237</v>
      </c>
      <c r="F62" s="89" t="s">
        <v>512</v>
      </c>
      <c r="G62" s="89" t="s">
        <v>171</v>
      </c>
      <c r="H62" s="89" t="s">
        <v>244</v>
      </c>
      <c r="I62" s="90">
        <f t="shared" si="0"/>
        <v>70</v>
      </c>
      <c r="J62" s="90">
        <v>56</v>
      </c>
      <c r="K62" s="90">
        <v>14</v>
      </c>
      <c r="L62" s="89" t="s">
        <v>133</v>
      </c>
      <c r="M62" s="89">
        <v>6</v>
      </c>
      <c r="N62" s="89">
        <v>18</v>
      </c>
      <c r="O62" s="89">
        <v>2</v>
      </c>
      <c r="P62" s="89">
        <v>7</v>
      </c>
      <c r="Q62" s="89" t="s">
        <v>905</v>
      </c>
      <c r="R62" s="89" t="s">
        <v>229</v>
      </c>
      <c r="S62" s="89" t="s">
        <v>499</v>
      </c>
      <c r="T62" s="89"/>
    </row>
    <row r="63" spans="1:21" s="79" customFormat="1" ht="33.75">
      <c r="A63" s="89">
        <v>58</v>
      </c>
      <c r="B63" s="89" t="s">
        <v>13</v>
      </c>
      <c r="C63" s="89" t="s">
        <v>15</v>
      </c>
      <c r="D63" s="89" t="s">
        <v>17</v>
      </c>
      <c r="E63" s="89" t="s">
        <v>235</v>
      </c>
      <c r="F63" s="89" t="s">
        <v>514</v>
      </c>
      <c r="G63" s="89" t="s">
        <v>196</v>
      </c>
      <c r="H63" s="89" t="s">
        <v>258</v>
      </c>
      <c r="I63" s="90">
        <f t="shared" si="0"/>
        <v>17.5</v>
      </c>
      <c r="J63" s="90">
        <v>14</v>
      </c>
      <c r="K63" s="90">
        <v>3.5</v>
      </c>
      <c r="L63" s="89" t="s">
        <v>133</v>
      </c>
      <c r="M63" s="89">
        <v>7</v>
      </c>
      <c r="N63" s="89">
        <v>26</v>
      </c>
      <c r="O63" s="89">
        <v>4</v>
      </c>
      <c r="P63" s="89">
        <v>15</v>
      </c>
      <c r="Q63" s="89" t="s">
        <v>905</v>
      </c>
      <c r="R63" s="89" t="s">
        <v>229</v>
      </c>
      <c r="S63" s="89" t="s">
        <v>499</v>
      </c>
      <c r="T63" s="89"/>
    </row>
    <row r="64" spans="1:21" s="79" customFormat="1" ht="45">
      <c r="A64" s="89">
        <v>59</v>
      </c>
      <c r="B64" s="89" t="s">
        <v>13</v>
      </c>
      <c r="C64" s="89" t="s">
        <v>15</v>
      </c>
      <c r="D64" s="89" t="s">
        <v>17</v>
      </c>
      <c r="E64" s="89" t="s">
        <v>254</v>
      </c>
      <c r="F64" s="89" t="s">
        <v>513</v>
      </c>
      <c r="G64" s="89" t="s">
        <v>227</v>
      </c>
      <c r="H64" s="89" t="s">
        <v>259</v>
      </c>
      <c r="I64" s="90">
        <f t="shared" si="0"/>
        <v>35</v>
      </c>
      <c r="J64" s="90">
        <v>28</v>
      </c>
      <c r="K64" s="90">
        <v>7</v>
      </c>
      <c r="L64" s="89" t="s">
        <v>133</v>
      </c>
      <c r="M64" s="89">
        <v>9</v>
      </c>
      <c r="N64" s="89">
        <v>32</v>
      </c>
      <c r="O64" s="89">
        <v>2</v>
      </c>
      <c r="P64" s="89">
        <v>8</v>
      </c>
      <c r="Q64" s="89" t="s">
        <v>905</v>
      </c>
      <c r="R64" s="89" t="s">
        <v>229</v>
      </c>
      <c r="S64" s="89" t="s">
        <v>499</v>
      </c>
      <c r="T64" s="89"/>
    </row>
    <row r="65" spans="1:20" s="79" customFormat="1" ht="33.75">
      <c r="A65" s="89">
        <v>60</v>
      </c>
      <c r="B65" s="89" t="s">
        <v>13</v>
      </c>
      <c r="C65" s="89" t="s">
        <v>15</v>
      </c>
      <c r="D65" s="89" t="s">
        <v>17</v>
      </c>
      <c r="E65" s="89" t="s">
        <v>190</v>
      </c>
      <c r="F65" s="89" t="s">
        <v>512</v>
      </c>
      <c r="G65" s="89" t="s">
        <v>175</v>
      </c>
      <c r="H65" s="89" t="s">
        <v>260</v>
      </c>
      <c r="I65" s="90">
        <f t="shared" si="0"/>
        <v>70</v>
      </c>
      <c r="J65" s="90">
        <v>56</v>
      </c>
      <c r="K65" s="90">
        <v>14</v>
      </c>
      <c r="L65" s="89" t="s">
        <v>133</v>
      </c>
      <c r="M65" s="89">
        <v>32</v>
      </c>
      <c r="N65" s="89">
        <v>68</v>
      </c>
      <c r="O65" s="89">
        <v>10</v>
      </c>
      <c r="P65" s="89">
        <v>30</v>
      </c>
      <c r="Q65" s="89" t="s">
        <v>905</v>
      </c>
      <c r="R65" s="89" t="s">
        <v>229</v>
      </c>
      <c r="S65" s="89" t="s">
        <v>499</v>
      </c>
      <c r="T65" s="89"/>
    </row>
    <row r="66" spans="1:20" s="79" customFormat="1" ht="45">
      <c r="A66" s="89">
        <v>61</v>
      </c>
      <c r="B66" s="89" t="s">
        <v>13</v>
      </c>
      <c r="C66" s="89" t="s">
        <v>15</v>
      </c>
      <c r="D66" s="89" t="s">
        <v>17</v>
      </c>
      <c r="E66" s="89" t="s">
        <v>250</v>
      </c>
      <c r="F66" s="89" t="s">
        <v>513</v>
      </c>
      <c r="G66" s="89" t="s">
        <v>163</v>
      </c>
      <c r="H66" s="89" t="s">
        <v>261</v>
      </c>
      <c r="I66" s="90">
        <f t="shared" si="0"/>
        <v>35</v>
      </c>
      <c r="J66" s="90">
        <v>28</v>
      </c>
      <c r="K66" s="90">
        <v>7</v>
      </c>
      <c r="L66" s="89" t="s">
        <v>133</v>
      </c>
      <c r="M66" s="89">
        <v>11</v>
      </c>
      <c r="N66" s="89">
        <v>42</v>
      </c>
      <c r="O66" s="89">
        <v>3</v>
      </c>
      <c r="P66" s="89">
        <v>12</v>
      </c>
      <c r="Q66" s="89" t="s">
        <v>905</v>
      </c>
      <c r="R66" s="89" t="s">
        <v>229</v>
      </c>
      <c r="S66" s="89" t="s">
        <v>499</v>
      </c>
      <c r="T66" s="89"/>
    </row>
    <row r="67" spans="1:20" s="79" customFormat="1" ht="33.75">
      <c r="A67" s="89">
        <v>62</v>
      </c>
      <c r="B67" s="89" t="s">
        <v>13</v>
      </c>
      <c r="C67" s="89" t="s">
        <v>15</v>
      </c>
      <c r="D67" s="89" t="s">
        <v>17</v>
      </c>
      <c r="E67" s="89" t="s">
        <v>230</v>
      </c>
      <c r="F67" s="89" t="s">
        <v>513</v>
      </c>
      <c r="G67" s="89" t="s">
        <v>159</v>
      </c>
      <c r="H67" s="89" t="s">
        <v>262</v>
      </c>
      <c r="I67" s="90">
        <f t="shared" si="0"/>
        <v>35</v>
      </c>
      <c r="J67" s="90">
        <v>28</v>
      </c>
      <c r="K67" s="90">
        <v>7</v>
      </c>
      <c r="L67" s="89" t="s">
        <v>133</v>
      </c>
      <c r="M67" s="89">
        <v>13</v>
      </c>
      <c r="N67" s="89">
        <v>38</v>
      </c>
      <c r="O67" s="89">
        <v>4</v>
      </c>
      <c r="P67" s="89">
        <v>10</v>
      </c>
      <c r="Q67" s="89" t="s">
        <v>905</v>
      </c>
      <c r="R67" s="89" t="s">
        <v>229</v>
      </c>
      <c r="S67" s="89" t="s">
        <v>499</v>
      </c>
      <c r="T67" s="89"/>
    </row>
    <row r="68" spans="1:20" s="79" customFormat="1" ht="33.75">
      <c r="A68" s="89">
        <v>63</v>
      </c>
      <c r="B68" s="89" t="s">
        <v>13</v>
      </c>
      <c r="C68" s="89" t="s">
        <v>15</v>
      </c>
      <c r="D68" s="89" t="s">
        <v>17</v>
      </c>
      <c r="E68" s="89" t="s">
        <v>263</v>
      </c>
      <c r="F68" s="89" t="s">
        <v>513</v>
      </c>
      <c r="G68" s="89" t="s">
        <v>167</v>
      </c>
      <c r="H68" s="89" t="s">
        <v>264</v>
      </c>
      <c r="I68" s="90">
        <f t="shared" si="0"/>
        <v>35</v>
      </c>
      <c r="J68" s="90">
        <v>28</v>
      </c>
      <c r="K68" s="90">
        <v>7</v>
      </c>
      <c r="L68" s="89" t="s">
        <v>133</v>
      </c>
      <c r="M68" s="89">
        <v>5</v>
      </c>
      <c r="N68" s="89">
        <v>20</v>
      </c>
      <c r="O68" s="89">
        <v>3</v>
      </c>
      <c r="P68" s="89">
        <v>6</v>
      </c>
      <c r="Q68" s="89" t="s">
        <v>905</v>
      </c>
      <c r="R68" s="89" t="s">
        <v>229</v>
      </c>
      <c r="S68" s="89" t="s">
        <v>499</v>
      </c>
      <c r="T68" s="89"/>
    </row>
    <row r="69" spans="1:20" s="79" customFormat="1" ht="33.75">
      <c r="A69" s="89">
        <v>64</v>
      </c>
      <c r="B69" s="89" t="s">
        <v>13</v>
      </c>
      <c r="C69" s="89" t="s">
        <v>15</v>
      </c>
      <c r="D69" s="89" t="s">
        <v>17</v>
      </c>
      <c r="E69" s="89" t="s">
        <v>265</v>
      </c>
      <c r="F69" s="89" t="s">
        <v>514</v>
      </c>
      <c r="G69" s="89" t="s">
        <v>266</v>
      </c>
      <c r="H69" s="89" t="s">
        <v>267</v>
      </c>
      <c r="I69" s="90">
        <f t="shared" si="0"/>
        <v>17.5</v>
      </c>
      <c r="J69" s="90">
        <v>14</v>
      </c>
      <c r="K69" s="90">
        <v>3.5</v>
      </c>
      <c r="L69" s="89" t="s">
        <v>133</v>
      </c>
      <c r="M69" s="89">
        <v>25</v>
      </c>
      <c r="N69" s="89">
        <v>95</v>
      </c>
      <c r="O69" s="89">
        <v>6</v>
      </c>
      <c r="P69" s="89">
        <v>20</v>
      </c>
      <c r="Q69" s="89" t="s">
        <v>905</v>
      </c>
      <c r="R69" s="89" t="s">
        <v>229</v>
      </c>
      <c r="S69" s="89" t="s">
        <v>499</v>
      </c>
      <c r="T69" s="89"/>
    </row>
    <row r="70" spans="1:20" s="79" customFormat="1" ht="33.75">
      <c r="A70" s="89">
        <v>65</v>
      </c>
      <c r="B70" s="89" t="s">
        <v>13</v>
      </c>
      <c r="C70" s="89" t="s">
        <v>15</v>
      </c>
      <c r="D70" s="89" t="s">
        <v>17</v>
      </c>
      <c r="E70" s="89" t="s">
        <v>236</v>
      </c>
      <c r="F70" s="89" t="s">
        <v>514</v>
      </c>
      <c r="G70" s="89" t="s">
        <v>143</v>
      </c>
      <c r="H70" s="89" t="s">
        <v>268</v>
      </c>
      <c r="I70" s="90">
        <f t="shared" si="0"/>
        <v>17.5</v>
      </c>
      <c r="J70" s="90">
        <v>14</v>
      </c>
      <c r="K70" s="90">
        <v>3.5</v>
      </c>
      <c r="L70" s="89" t="s">
        <v>133</v>
      </c>
      <c r="M70" s="89">
        <v>23</v>
      </c>
      <c r="N70" s="89">
        <v>64</v>
      </c>
      <c r="O70" s="89">
        <v>3</v>
      </c>
      <c r="P70" s="89">
        <v>14</v>
      </c>
      <c r="Q70" s="89" t="s">
        <v>905</v>
      </c>
      <c r="R70" s="89" t="s">
        <v>229</v>
      </c>
      <c r="S70" s="89" t="s">
        <v>499</v>
      </c>
      <c r="T70" s="89"/>
    </row>
    <row r="71" spans="1:20" s="79" customFormat="1" ht="33.75">
      <c r="A71" s="89">
        <v>66</v>
      </c>
      <c r="B71" s="89" t="s">
        <v>13</v>
      </c>
      <c r="C71" s="89" t="s">
        <v>15</v>
      </c>
      <c r="D71" s="89" t="s">
        <v>17</v>
      </c>
      <c r="E71" s="89" t="s">
        <v>189</v>
      </c>
      <c r="F71" s="89" t="s">
        <v>514</v>
      </c>
      <c r="G71" s="89" t="s">
        <v>131</v>
      </c>
      <c r="H71" s="89" t="s">
        <v>269</v>
      </c>
      <c r="I71" s="90">
        <f t="shared" ref="I71:I85" si="1">J71+K71</f>
        <v>17.5</v>
      </c>
      <c r="J71" s="90">
        <v>14</v>
      </c>
      <c r="K71" s="90">
        <v>3.5</v>
      </c>
      <c r="L71" s="89" t="s">
        <v>133</v>
      </c>
      <c r="M71" s="89">
        <v>8</v>
      </c>
      <c r="N71" s="89">
        <v>30</v>
      </c>
      <c r="O71" s="89">
        <v>5</v>
      </c>
      <c r="P71" s="89">
        <v>18</v>
      </c>
      <c r="Q71" s="89" t="s">
        <v>905</v>
      </c>
      <c r="R71" s="89" t="s">
        <v>229</v>
      </c>
      <c r="S71" s="89" t="s">
        <v>499</v>
      </c>
      <c r="T71" s="89"/>
    </row>
    <row r="72" spans="1:20" s="79" customFormat="1" ht="33.75">
      <c r="A72" s="89">
        <v>67</v>
      </c>
      <c r="B72" s="89" t="s">
        <v>13</v>
      </c>
      <c r="C72" s="89" t="s">
        <v>15</v>
      </c>
      <c r="D72" s="89" t="s">
        <v>17</v>
      </c>
      <c r="E72" s="89" t="s">
        <v>192</v>
      </c>
      <c r="F72" s="89" t="s">
        <v>514</v>
      </c>
      <c r="G72" s="89" t="s">
        <v>183</v>
      </c>
      <c r="H72" s="89" t="s">
        <v>253</v>
      </c>
      <c r="I72" s="90">
        <f t="shared" si="1"/>
        <v>17.5</v>
      </c>
      <c r="J72" s="90">
        <v>14</v>
      </c>
      <c r="K72" s="90">
        <v>3.5</v>
      </c>
      <c r="L72" s="89" t="s">
        <v>133</v>
      </c>
      <c r="M72" s="89">
        <v>5</v>
      </c>
      <c r="N72" s="89">
        <v>28</v>
      </c>
      <c r="O72" s="89">
        <v>2</v>
      </c>
      <c r="P72" s="89">
        <v>7</v>
      </c>
      <c r="Q72" s="89" t="s">
        <v>905</v>
      </c>
      <c r="R72" s="89" t="s">
        <v>229</v>
      </c>
      <c r="S72" s="89" t="s">
        <v>499</v>
      </c>
      <c r="T72" s="89"/>
    </row>
    <row r="73" spans="1:20" s="79" customFormat="1" ht="33.75">
      <c r="A73" s="89">
        <v>68</v>
      </c>
      <c r="B73" s="89" t="s">
        <v>13</v>
      </c>
      <c r="C73" s="89" t="s">
        <v>15</v>
      </c>
      <c r="D73" s="89" t="s">
        <v>17</v>
      </c>
      <c r="E73" s="89" t="s">
        <v>238</v>
      </c>
      <c r="F73" s="89" t="s">
        <v>922</v>
      </c>
      <c r="G73" s="89" t="s">
        <v>140</v>
      </c>
      <c r="H73" s="89" t="s">
        <v>923</v>
      </c>
      <c r="I73" s="90">
        <f t="shared" si="1"/>
        <v>142.5</v>
      </c>
      <c r="J73" s="89">
        <v>114</v>
      </c>
      <c r="K73" s="89">
        <v>28.5</v>
      </c>
      <c r="L73" s="89" t="s">
        <v>133</v>
      </c>
      <c r="M73" s="89">
        <v>56</v>
      </c>
      <c r="N73" s="89">
        <v>165</v>
      </c>
      <c r="O73" s="89">
        <v>3</v>
      </c>
      <c r="P73" s="89">
        <v>6</v>
      </c>
      <c r="Q73" s="89" t="s">
        <v>905</v>
      </c>
      <c r="R73" s="89" t="s">
        <v>910</v>
      </c>
      <c r="S73" s="89" t="s">
        <v>499</v>
      </c>
      <c r="T73" s="89"/>
    </row>
    <row r="74" spans="1:20" s="79" customFormat="1" ht="67.5">
      <c r="A74" s="89">
        <v>69</v>
      </c>
      <c r="B74" s="89" t="s">
        <v>13</v>
      </c>
      <c r="C74" s="89" t="s">
        <v>15</v>
      </c>
      <c r="D74" s="89" t="s">
        <v>17</v>
      </c>
      <c r="E74" s="89" t="s">
        <v>232</v>
      </c>
      <c r="F74" s="89" t="s">
        <v>924</v>
      </c>
      <c r="G74" s="89" t="s">
        <v>233</v>
      </c>
      <c r="H74" s="89" t="s">
        <v>925</v>
      </c>
      <c r="I74" s="90">
        <f t="shared" si="1"/>
        <v>90</v>
      </c>
      <c r="J74" s="89">
        <v>72</v>
      </c>
      <c r="K74" s="89">
        <v>18</v>
      </c>
      <c r="L74" s="89" t="s">
        <v>133</v>
      </c>
      <c r="M74" s="89">
        <v>21</v>
      </c>
      <c r="N74" s="89">
        <v>80</v>
      </c>
      <c r="O74" s="89">
        <v>2</v>
      </c>
      <c r="P74" s="89">
        <v>6</v>
      </c>
      <c r="Q74" s="89" t="s">
        <v>905</v>
      </c>
      <c r="R74" s="89" t="s">
        <v>910</v>
      </c>
      <c r="S74" s="89" t="s">
        <v>499</v>
      </c>
      <c r="T74" s="89"/>
    </row>
    <row r="75" spans="1:20" s="79" customFormat="1" ht="33.75">
      <c r="A75" s="89">
        <v>70</v>
      </c>
      <c r="B75" s="89" t="s">
        <v>13</v>
      </c>
      <c r="C75" s="89" t="s">
        <v>15</v>
      </c>
      <c r="D75" s="89" t="s">
        <v>17</v>
      </c>
      <c r="E75" s="89" t="s">
        <v>231</v>
      </c>
      <c r="F75" s="89" t="s">
        <v>516</v>
      </c>
      <c r="G75" s="89" t="s">
        <v>151</v>
      </c>
      <c r="H75" s="89" t="s">
        <v>256</v>
      </c>
      <c r="I75" s="90">
        <f t="shared" si="1"/>
        <v>15</v>
      </c>
      <c r="J75" s="90">
        <v>12</v>
      </c>
      <c r="K75" s="90">
        <v>3</v>
      </c>
      <c r="L75" s="89" t="s">
        <v>133</v>
      </c>
      <c r="M75" s="89">
        <v>12</v>
      </c>
      <c r="N75" s="89">
        <v>48</v>
      </c>
      <c r="O75" s="89">
        <v>3</v>
      </c>
      <c r="P75" s="89">
        <v>9</v>
      </c>
      <c r="Q75" s="89" t="s">
        <v>905</v>
      </c>
      <c r="R75" s="89" t="s">
        <v>229</v>
      </c>
      <c r="S75" s="89" t="s">
        <v>499</v>
      </c>
      <c r="T75" s="89"/>
    </row>
    <row r="76" spans="1:20" s="79" customFormat="1" ht="33.75">
      <c r="A76" s="89">
        <v>71</v>
      </c>
      <c r="B76" s="89" t="s">
        <v>13</v>
      </c>
      <c r="C76" s="89" t="s">
        <v>15</v>
      </c>
      <c r="D76" s="89" t="s">
        <v>17</v>
      </c>
      <c r="E76" s="89" t="s">
        <v>234</v>
      </c>
      <c r="F76" s="89" t="s">
        <v>926</v>
      </c>
      <c r="G76" s="89" t="s">
        <v>146</v>
      </c>
      <c r="H76" s="89" t="s">
        <v>927</v>
      </c>
      <c r="I76" s="90">
        <f t="shared" si="1"/>
        <v>45</v>
      </c>
      <c r="J76" s="89">
        <v>36</v>
      </c>
      <c r="K76" s="89">
        <v>9</v>
      </c>
      <c r="L76" s="89" t="s">
        <v>133</v>
      </c>
      <c r="M76" s="89">
        <v>20</v>
      </c>
      <c r="N76" s="89">
        <v>82</v>
      </c>
      <c r="O76" s="89">
        <v>2</v>
      </c>
      <c r="P76" s="89">
        <v>8</v>
      </c>
      <c r="Q76" s="89" t="s">
        <v>905</v>
      </c>
      <c r="R76" s="89" t="s">
        <v>910</v>
      </c>
      <c r="S76" s="89" t="s">
        <v>499</v>
      </c>
      <c r="T76" s="89"/>
    </row>
    <row r="77" spans="1:20" s="79" customFormat="1" ht="33.75">
      <c r="A77" s="89">
        <v>72</v>
      </c>
      <c r="B77" s="89" t="s">
        <v>13</v>
      </c>
      <c r="C77" s="89" t="s">
        <v>15</v>
      </c>
      <c r="D77" s="89" t="s">
        <v>17</v>
      </c>
      <c r="E77" s="89" t="s">
        <v>242</v>
      </c>
      <c r="F77" s="89" t="s">
        <v>516</v>
      </c>
      <c r="G77" s="89" t="s">
        <v>203</v>
      </c>
      <c r="H77" s="89" t="s">
        <v>243</v>
      </c>
      <c r="I77" s="90">
        <f t="shared" si="1"/>
        <v>15</v>
      </c>
      <c r="J77" s="89">
        <v>12</v>
      </c>
      <c r="K77" s="89">
        <v>3</v>
      </c>
      <c r="L77" s="89" t="s">
        <v>133</v>
      </c>
      <c r="M77" s="89">
        <v>8</v>
      </c>
      <c r="N77" s="89">
        <v>26</v>
      </c>
      <c r="O77" s="89">
        <v>3</v>
      </c>
      <c r="P77" s="89">
        <v>12</v>
      </c>
      <c r="Q77" s="89" t="s">
        <v>905</v>
      </c>
      <c r="R77" s="89" t="s">
        <v>910</v>
      </c>
      <c r="S77" s="89" t="s">
        <v>499</v>
      </c>
      <c r="T77" s="89"/>
    </row>
    <row r="78" spans="1:20" s="79" customFormat="1" ht="33.75">
      <c r="A78" s="89">
        <v>73</v>
      </c>
      <c r="B78" s="89" t="s">
        <v>13</v>
      </c>
      <c r="C78" s="89" t="s">
        <v>15</v>
      </c>
      <c r="D78" s="89" t="s">
        <v>17</v>
      </c>
      <c r="E78" s="89" t="s">
        <v>237</v>
      </c>
      <c r="F78" s="89" t="s">
        <v>517</v>
      </c>
      <c r="G78" s="89" t="s">
        <v>171</v>
      </c>
      <c r="H78" s="89" t="s">
        <v>244</v>
      </c>
      <c r="I78" s="90">
        <f t="shared" si="1"/>
        <v>7.5</v>
      </c>
      <c r="J78" s="90">
        <v>6</v>
      </c>
      <c r="K78" s="90">
        <v>1.5</v>
      </c>
      <c r="L78" s="89" t="s">
        <v>133</v>
      </c>
      <c r="M78" s="89">
        <v>12</v>
      </c>
      <c r="N78" s="89">
        <v>45</v>
      </c>
      <c r="O78" s="89">
        <v>3</v>
      </c>
      <c r="P78" s="89">
        <v>12</v>
      </c>
      <c r="Q78" s="89" t="s">
        <v>905</v>
      </c>
      <c r="R78" s="89" t="s">
        <v>229</v>
      </c>
      <c r="S78" s="89" t="s">
        <v>499</v>
      </c>
      <c r="T78" s="89"/>
    </row>
    <row r="79" spans="1:20" s="79" customFormat="1" ht="33.75">
      <c r="A79" s="89">
        <v>74</v>
      </c>
      <c r="B79" s="89" t="s">
        <v>13</v>
      </c>
      <c r="C79" s="89" t="s">
        <v>15</v>
      </c>
      <c r="D79" s="89" t="s">
        <v>17</v>
      </c>
      <c r="E79" s="89" t="s">
        <v>235</v>
      </c>
      <c r="F79" s="89" t="s">
        <v>518</v>
      </c>
      <c r="G79" s="89" t="s">
        <v>196</v>
      </c>
      <c r="H79" s="89" t="s">
        <v>258</v>
      </c>
      <c r="I79" s="90">
        <f t="shared" si="1"/>
        <v>9</v>
      </c>
      <c r="J79" s="90">
        <v>7.2</v>
      </c>
      <c r="K79" s="90">
        <v>1.8</v>
      </c>
      <c r="L79" s="89" t="s">
        <v>133</v>
      </c>
      <c r="M79" s="89">
        <v>25</v>
      </c>
      <c r="N79" s="89">
        <v>82</v>
      </c>
      <c r="O79" s="89">
        <v>5</v>
      </c>
      <c r="P79" s="89">
        <v>18</v>
      </c>
      <c r="Q79" s="89" t="s">
        <v>905</v>
      </c>
      <c r="R79" s="89" t="s">
        <v>229</v>
      </c>
      <c r="S79" s="89" t="s">
        <v>499</v>
      </c>
      <c r="T79" s="89"/>
    </row>
    <row r="80" spans="1:20" s="79" customFormat="1" ht="56.25">
      <c r="A80" s="89">
        <v>75</v>
      </c>
      <c r="B80" s="89" t="s">
        <v>13</v>
      </c>
      <c r="C80" s="89" t="s">
        <v>15</v>
      </c>
      <c r="D80" s="89" t="s">
        <v>17</v>
      </c>
      <c r="E80" s="89" t="s">
        <v>250</v>
      </c>
      <c r="F80" s="89" t="s">
        <v>928</v>
      </c>
      <c r="G80" s="89" t="s">
        <v>163</v>
      </c>
      <c r="H80" s="89" t="s">
        <v>929</v>
      </c>
      <c r="I80" s="90">
        <f t="shared" si="1"/>
        <v>60</v>
      </c>
      <c r="J80" s="89">
        <v>48</v>
      </c>
      <c r="K80" s="89">
        <v>12</v>
      </c>
      <c r="L80" s="89" t="s">
        <v>133</v>
      </c>
      <c r="M80" s="89">
        <v>10</v>
      </c>
      <c r="N80" s="89">
        <v>36</v>
      </c>
      <c r="O80" s="89">
        <v>4</v>
      </c>
      <c r="P80" s="89">
        <v>13</v>
      </c>
      <c r="Q80" s="89" t="s">
        <v>905</v>
      </c>
      <c r="R80" s="89" t="s">
        <v>910</v>
      </c>
      <c r="S80" s="89" t="s">
        <v>499</v>
      </c>
      <c r="T80" s="89"/>
    </row>
    <row r="81" spans="1:20" s="79" customFormat="1" ht="33.75">
      <c r="A81" s="89">
        <v>76</v>
      </c>
      <c r="B81" s="89" t="s">
        <v>13</v>
      </c>
      <c r="C81" s="89" t="s">
        <v>15</v>
      </c>
      <c r="D81" s="89" t="s">
        <v>17</v>
      </c>
      <c r="E81" s="89" t="s">
        <v>930</v>
      </c>
      <c r="F81" s="89" t="s">
        <v>516</v>
      </c>
      <c r="G81" s="89" t="s">
        <v>138</v>
      </c>
      <c r="H81" s="89" t="s">
        <v>931</v>
      </c>
      <c r="I81" s="90">
        <f t="shared" si="1"/>
        <v>15</v>
      </c>
      <c r="J81" s="89">
        <v>12</v>
      </c>
      <c r="K81" s="89">
        <v>3</v>
      </c>
      <c r="L81" s="89" t="s">
        <v>133</v>
      </c>
      <c r="M81" s="89">
        <v>12</v>
      </c>
      <c r="N81" s="89">
        <v>42</v>
      </c>
      <c r="O81" s="89">
        <v>2</v>
      </c>
      <c r="P81" s="89">
        <v>7</v>
      </c>
      <c r="Q81" s="89" t="s">
        <v>905</v>
      </c>
      <c r="R81" s="89" t="s">
        <v>910</v>
      </c>
      <c r="S81" s="89" t="s">
        <v>499</v>
      </c>
      <c r="T81" s="89"/>
    </row>
    <row r="82" spans="1:20" s="79" customFormat="1" ht="33.75">
      <c r="A82" s="89">
        <v>77</v>
      </c>
      <c r="B82" s="89" t="s">
        <v>13</v>
      </c>
      <c r="C82" s="89" t="s">
        <v>15</v>
      </c>
      <c r="D82" s="89" t="s">
        <v>17</v>
      </c>
      <c r="E82" s="89" t="s">
        <v>932</v>
      </c>
      <c r="F82" s="89" t="s">
        <v>516</v>
      </c>
      <c r="G82" s="89" t="s">
        <v>136</v>
      </c>
      <c r="H82" s="89" t="s">
        <v>933</v>
      </c>
      <c r="I82" s="90">
        <f t="shared" si="1"/>
        <v>15</v>
      </c>
      <c r="J82" s="99">
        <v>12</v>
      </c>
      <c r="K82" s="99">
        <v>3</v>
      </c>
      <c r="L82" s="89" t="s">
        <v>133</v>
      </c>
      <c r="M82" s="89">
        <v>22</v>
      </c>
      <c r="N82" s="89">
        <v>77</v>
      </c>
      <c r="O82" s="89">
        <v>6</v>
      </c>
      <c r="P82" s="89">
        <v>21</v>
      </c>
      <c r="Q82" s="89" t="s">
        <v>905</v>
      </c>
      <c r="R82" s="89" t="s">
        <v>910</v>
      </c>
      <c r="S82" s="89" t="s">
        <v>499</v>
      </c>
      <c r="T82" s="89"/>
    </row>
    <row r="83" spans="1:20" s="79" customFormat="1" ht="33.75">
      <c r="A83" s="89">
        <v>78</v>
      </c>
      <c r="B83" s="89" t="s">
        <v>13</v>
      </c>
      <c r="C83" s="89" t="s">
        <v>15</v>
      </c>
      <c r="D83" s="89" t="s">
        <v>17</v>
      </c>
      <c r="E83" s="89" t="s">
        <v>230</v>
      </c>
      <c r="F83" s="89" t="s">
        <v>934</v>
      </c>
      <c r="G83" s="89" t="s">
        <v>159</v>
      </c>
      <c r="H83" s="89" t="s">
        <v>935</v>
      </c>
      <c r="I83" s="90">
        <f t="shared" si="1"/>
        <v>22.5</v>
      </c>
      <c r="J83" s="90">
        <v>18</v>
      </c>
      <c r="K83" s="90">
        <v>4.5</v>
      </c>
      <c r="L83" s="89" t="s">
        <v>133</v>
      </c>
      <c r="M83" s="89">
        <v>12</v>
      </c>
      <c r="N83" s="89">
        <v>40</v>
      </c>
      <c r="O83" s="89">
        <v>4</v>
      </c>
      <c r="P83" s="89">
        <v>18</v>
      </c>
      <c r="Q83" s="89" t="s">
        <v>905</v>
      </c>
      <c r="R83" s="89" t="s">
        <v>229</v>
      </c>
      <c r="S83" s="89" t="s">
        <v>499</v>
      </c>
      <c r="T83" s="89"/>
    </row>
    <row r="84" spans="1:20" s="79" customFormat="1" ht="33.75">
      <c r="A84" s="89">
        <v>79</v>
      </c>
      <c r="B84" s="89" t="s">
        <v>13</v>
      </c>
      <c r="C84" s="89" t="s">
        <v>15</v>
      </c>
      <c r="D84" s="89" t="s">
        <v>17</v>
      </c>
      <c r="E84" s="89" t="s">
        <v>236</v>
      </c>
      <c r="F84" s="89" t="s">
        <v>936</v>
      </c>
      <c r="G84" s="89" t="s">
        <v>143</v>
      </c>
      <c r="H84" s="89" t="s">
        <v>937</v>
      </c>
      <c r="I84" s="90">
        <f t="shared" si="1"/>
        <v>75</v>
      </c>
      <c r="J84" s="90">
        <v>60</v>
      </c>
      <c r="K84" s="90">
        <v>15</v>
      </c>
      <c r="L84" s="89" t="s">
        <v>133</v>
      </c>
      <c r="M84" s="89">
        <v>15</v>
      </c>
      <c r="N84" s="89">
        <v>60</v>
      </c>
      <c r="O84" s="89">
        <v>5</v>
      </c>
      <c r="P84" s="89">
        <v>16</v>
      </c>
      <c r="Q84" s="89" t="s">
        <v>905</v>
      </c>
      <c r="R84" s="89" t="s">
        <v>229</v>
      </c>
      <c r="S84" s="89" t="s">
        <v>499</v>
      </c>
      <c r="T84" s="89"/>
    </row>
    <row r="85" spans="1:20" s="79" customFormat="1" ht="33.75">
      <c r="A85" s="89">
        <v>80</v>
      </c>
      <c r="B85" s="89" t="s">
        <v>13</v>
      </c>
      <c r="C85" s="89" t="s">
        <v>15</v>
      </c>
      <c r="D85" s="89" t="s">
        <v>17</v>
      </c>
      <c r="E85" s="89" t="s">
        <v>245</v>
      </c>
      <c r="F85" s="89" t="s">
        <v>515</v>
      </c>
      <c r="G85" s="89" t="s">
        <v>199</v>
      </c>
      <c r="H85" s="89" t="s">
        <v>938</v>
      </c>
      <c r="I85" s="90">
        <f t="shared" si="1"/>
        <v>30</v>
      </c>
      <c r="J85" s="90">
        <v>24</v>
      </c>
      <c r="K85" s="90">
        <v>6</v>
      </c>
      <c r="L85" s="89" t="s">
        <v>133</v>
      </c>
      <c r="M85" s="89">
        <v>12</v>
      </c>
      <c r="N85" s="89">
        <v>38</v>
      </c>
      <c r="O85" s="89">
        <v>4</v>
      </c>
      <c r="P85" s="89">
        <v>12</v>
      </c>
      <c r="Q85" s="89" t="s">
        <v>905</v>
      </c>
      <c r="R85" s="89" t="s">
        <v>229</v>
      </c>
      <c r="S85" s="89" t="s">
        <v>499</v>
      </c>
      <c r="T85" s="89"/>
    </row>
    <row r="86" spans="1:20" s="79" customFormat="1" ht="33.75">
      <c r="A86" s="89">
        <v>81</v>
      </c>
      <c r="B86" s="89" t="s">
        <v>13</v>
      </c>
      <c r="C86" s="89" t="s">
        <v>20</v>
      </c>
      <c r="D86" s="89" t="s">
        <v>21</v>
      </c>
      <c r="E86" s="89" t="s">
        <v>275</v>
      </c>
      <c r="F86" s="89" t="s">
        <v>939</v>
      </c>
      <c r="G86" s="89" t="s">
        <v>233</v>
      </c>
      <c r="H86" s="89" t="s">
        <v>276</v>
      </c>
      <c r="I86" s="90">
        <f t="shared" ref="I86:I104" si="2">J86+K86</f>
        <v>200</v>
      </c>
      <c r="J86" s="90">
        <v>200</v>
      </c>
      <c r="K86" s="90">
        <v>0</v>
      </c>
      <c r="L86" s="89" t="s">
        <v>133</v>
      </c>
      <c r="M86" s="89">
        <v>301</v>
      </c>
      <c r="N86" s="89">
        <v>996</v>
      </c>
      <c r="O86" s="89">
        <v>10</v>
      </c>
      <c r="P86" s="89">
        <v>26</v>
      </c>
      <c r="Q86" s="89" t="s">
        <v>519</v>
      </c>
      <c r="R86" s="89" t="s">
        <v>233</v>
      </c>
      <c r="S86" s="89" t="s">
        <v>499</v>
      </c>
      <c r="T86" s="89"/>
    </row>
    <row r="87" spans="1:20" s="79" customFormat="1" ht="67.5">
      <c r="A87" s="89">
        <v>82</v>
      </c>
      <c r="B87" s="89" t="s">
        <v>13</v>
      </c>
      <c r="C87" s="89" t="s">
        <v>15</v>
      </c>
      <c r="D87" s="89" t="s">
        <v>17</v>
      </c>
      <c r="E87" s="89" t="s">
        <v>277</v>
      </c>
      <c r="F87" s="89" t="s">
        <v>940</v>
      </c>
      <c r="G87" s="89" t="s">
        <v>199</v>
      </c>
      <c r="H87" s="89" t="s">
        <v>278</v>
      </c>
      <c r="I87" s="90">
        <f>J87+K87</f>
        <v>400</v>
      </c>
      <c r="J87" s="90">
        <v>400</v>
      </c>
      <c r="K87" s="90">
        <v>0</v>
      </c>
      <c r="L87" s="89" t="s">
        <v>133</v>
      </c>
      <c r="M87" s="89">
        <v>5820</v>
      </c>
      <c r="N87" s="89">
        <v>22098</v>
      </c>
      <c r="O87" s="89">
        <v>432</v>
      </c>
      <c r="P87" s="89">
        <v>1301</v>
      </c>
      <c r="Q87" s="89" t="s">
        <v>941</v>
      </c>
      <c r="R87" s="89" t="s">
        <v>199</v>
      </c>
      <c r="S87" s="89" t="s">
        <v>499</v>
      </c>
      <c r="T87" s="89"/>
    </row>
    <row r="88" spans="1:20" s="79" customFormat="1" ht="45">
      <c r="A88" s="89">
        <v>83</v>
      </c>
      <c r="B88" s="89" t="s">
        <v>13</v>
      </c>
      <c r="C88" s="89" t="s">
        <v>20</v>
      </c>
      <c r="D88" s="89" t="s">
        <v>21</v>
      </c>
      <c r="E88" s="89" t="s">
        <v>279</v>
      </c>
      <c r="F88" s="89" t="s">
        <v>942</v>
      </c>
      <c r="G88" s="89" t="s">
        <v>143</v>
      </c>
      <c r="H88" s="89" t="s">
        <v>195</v>
      </c>
      <c r="I88" s="90">
        <f t="shared" si="2"/>
        <v>400</v>
      </c>
      <c r="J88" s="90">
        <v>400</v>
      </c>
      <c r="K88" s="90">
        <v>0</v>
      </c>
      <c r="L88" s="89" t="s">
        <v>133</v>
      </c>
      <c r="M88" s="89">
        <v>821</v>
      </c>
      <c r="N88" s="89">
        <v>2820</v>
      </c>
      <c r="O88" s="89">
        <v>23</v>
      </c>
      <c r="P88" s="89">
        <v>57</v>
      </c>
      <c r="Q88" s="89" t="s">
        <v>943</v>
      </c>
      <c r="R88" s="89" t="s">
        <v>143</v>
      </c>
      <c r="S88" s="89" t="s">
        <v>499</v>
      </c>
      <c r="T88" s="89"/>
    </row>
    <row r="89" spans="1:20" s="79" customFormat="1" ht="45">
      <c r="A89" s="89">
        <v>84</v>
      </c>
      <c r="B89" s="89" t="s">
        <v>13</v>
      </c>
      <c r="C89" s="89" t="s">
        <v>15</v>
      </c>
      <c r="D89" s="89" t="s">
        <v>17</v>
      </c>
      <c r="E89" s="89" t="s">
        <v>279</v>
      </c>
      <c r="F89" s="89" t="s">
        <v>944</v>
      </c>
      <c r="G89" s="89" t="s">
        <v>143</v>
      </c>
      <c r="H89" s="89" t="s">
        <v>195</v>
      </c>
      <c r="I89" s="90">
        <f t="shared" si="2"/>
        <v>200</v>
      </c>
      <c r="J89" s="90">
        <v>200</v>
      </c>
      <c r="K89" s="90">
        <v>0</v>
      </c>
      <c r="L89" s="89" t="s">
        <v>133</v>
      </c>
      <c r="M89" s="89">
        <v>821</v>
      </c>
      <c r="N89" s="89">
        <v>2820</v>
      </c>
      <c r="O89" s="89">
        <v>23</v>
      </c>
      <c r="P89" s="89">
        <v>57</v>
      </c>
      <c r="Q89" s="89" t="s">
        <v>945</v>
      </c>
      <c r="R89" s="89" t="s">
        <v>143</v>
      </c>
      <c r="S89" s="89" t="s">
        <v>499</v>
      </c>
      <c r="T89" s="89"/>
    </row>
    <row r="90" spans="1:20" s="79" customFormat="1" ht="22.5">
      <c r="A90" s="89">
        <v>85</v>
      </c>
      <c r="B90" s="89" t="s">
        <v>13</v>
      </c>
      <c r="C90" s="89" t="s">
        <v>15</v>
      </c>
      <c r="D90" s="89" t="s">
        <v>17</v>
      </c>
      <c r="E90" s="89" t="s">
        <v>173</v>
      </c>
      <c r="F90" s="89" t="s">
        <v>946</v>
      </c>
      <c r="G90" s="89" t="s">
        <v>151</v>
      </c>
      <c r="H90" s="89" t="s">
        <v>152</v>
      </c>
      <c r="I90" s="90">
        <f t="shared" si="2"/>
        <v>400</v>
      </c>
      <c r="J90" s="90">
        <v>400</v>
      </c>
      <c r="K90" s="90">
        <v>0</v>
      </c>
      <c r="L90" s="89" t="s">
        <v>133</v>
      </c>
      <c r="M90" s="89">
        <v>2560</v>
      </c>
      <c r="N90" s="89">
        <v>10554</v>
      </c>
      <c r="O90" s="89">
        <v>139</v>
      </c>
      <c r="P90" s="89">
        <v>412</v>
      </c>
      <c r="Q90" s="89" t="s">
        <v>947</v>
      </c>
      <c r="R90" s="89" t="s">
        <v>151</v>
      </c>
      <c r="S90" s="89" t="s">
        <v>499</v>
      </c>
      <c r="T90" s="89"/>
    </row>
    <row r="91" spans="1:20" s="79" customFormat="1" ht="22.5">
      <c r="A91" s="89">
        <v>86</v>
      </c>
      <c r="B91" s="89" t="s">
        <v>39</v>
      </c>
      <c r="C91" s="89" t="s">
        <v>43</v>
      </c>
      <c r="D91" s="89" t="s">
        <v>45</v>
      </c>
      <c r="E91" s="89" t="s">
        <v>305</v>
      </c>
      <c r="F91" s="89" t="s">
        <v>306</v>
      </c>
      <c r="G91" s="89" t="s">
        <v>307</v>
      </c>
      <c r="H91" s="89" t="s">
        <v>290</v>
      </c>
      <c r="I91" s="90">
        <f t="shared" si="2"/>
        <v>50</v>
      </c>
      <c r="J91" s="90">
        <v>50</v>
      </c>
      <c r="K91" s="90">
        <v>0</v>
      </c>
      <c r="L91" s="89" t="s">
        <v>133</v>
      </c>
      <c r="M91" s="89">
        <v>220</v>
      </c>
      <c r="N91" s="89">
        <v>220</v>
      </c>
      <c r="O91" s="89">
        <v>220</v>
      </c>
      <c r="P91" s="89">
        <v>220</v>
      </c>
      <c r="Q91" s="89" t="s">
        <v>520</v>
      </c>
      <c r="R91" s="89" t="s">
        <v>307</v>
      </c>
      <c r="S91" s="89" t="s">
        <v>499</v>
      </c>
      <c r="T91" s="89"/>
    </row>
    <row r="92" spans="1:20" s="79" customFormat="1" ht="33.75">
      <c r="A92" s="89">
        <v>87</v>
      </c>
      <c r="B92" s="89" t="s">
        <v>13</v>
      </c>
      <c r="C92" s="89" t="s">
        <v>15</v>
      </c>
      <c r="D92" s="89" t="s">
        <v>776</v>
      </c>
      <c r="E92" s="89" t="s">
        <v>689</v>
      </c>
      <c r="F92" s="89" t="s">
        <v>690</v>
      </c>
      <c r="G92" s="89" t="s">
        <v>143</v>
      </c>
      <c r="H92" s="89" t="s">
        <v>144</v>
      </c>
      <c r="I92" s="90">
        <f t="shared" si="2"/>
        <v>20</v>
      </c>
      <c r="J92" s="90">
        <v>20</v>
      </c>
      <c r="K92" s="90"/>
      <c r="L92" s="89" t="s">
        <v>133</v>
      </c>
      <c r="M92" s="89">
        <v>1038</v>
      </c>
      <c r="N92" s="89">
        <v>3358</v>
      </c>
      <c r="O92" s="89">
        <v>35</v>
      </c>
      <c r="P92" s="89">
        <v>93</v>
      </c>
      <c r="Q92" s="89" t="s">
        <v>691</v>
      </c>
      <c r="R92" s="89" t="s">
        <v>143</v>
      </c>
      <c r="S92" s="89" t="s">
        <v>499</v>
      </c>
      <c r="T92" s="100"/>
    </row>
    <row r="93" spans="1:20" s="79" customFormat="1" ht="33.75">
      <c r="A93" s="89">
        <v>88</v>
      </c>
      <c r="B93" s="89" t="s">
        <v>13</v>
      </c>
      <c r="C93" s="89" t="s">
        <v>15</v>
      </c>
      <c r="D93" s="89" t="s">
        <v>776</v>
      </c>
      <c r="E93" s="89" t="s">
        <v>743</v>
      </c>
      <c r="F93" s="89" t="s">
        <v>744</v>
      </c>
      <c r="G93" s="89" t="s">
        <v>227</v>
      </c>
      <c r="H93" s="89" t="s">
        <v>366</v>
      </c>
      <c r="I93" s="90">
        <f t="shared" si="2"/>
        <v>20</v>
      </c>
      <c r="J93" s="90">
        <v>20</v>
      </c>
      <c r="K93" s="90"/>
      <c r="L93" s="89" t="s">
        <v>133</v>
      </c>
      <c r="M93" s="89">
        <v>295</v>
      </c>
      <c r="N93" s="89">
        <v>1171</v>
      </c>
      <c r="O93" s="89">
        <v>15</v>
      </c>
      <c r="P93" s="89">
        <v>54</v>
      </c>
      <c r="Q93" s="89" t="s">
        <v>745</v>
      </c>
      <c r="R93" s="89" t="s">
        <v>227</v>
      </c>
      <c r="S93" s="89" t="s">
        <v>499</v>
      </c>
      <c r="T93" s="100"/>
    </row>
    <row r="94" spans="1:20" s="79" customFormat="1" ht="33.75">
      <c r="A94" s="89">
        <v>89</v>
      </c>
      <c r="B94" s="89" t="s">
        <v>13</v>
      </c>
      <c r="C94" s="89" t="s">
        <v>15</v>
      </c>
      <c r="D94" s="89" t="s">
        <v>776</v>
      </c>
      <c r="E94" s="89" t="s">
        <v>746</v>
      </c>
      <c r="F94" s="89" t="s">
        <v>747</v>
      </c>
      <c r="G94" s="89" t="s">
        <v>227</v>
      </c>
      <c r="H94" s="89" t="s">
        <v>327</v>
      </c>
      <c r="I94" s="90">
        <f t="shared" si="2"/>
        <v>20</v>
      </c>
      <c r="J94" s="90">
        <v>20</v>
      </c>
      <c r="K94" s="90"/>
      <c r="L94" s="89" t="s">
        <v>133</v>
      </c>
      <c r="M94" s="89">
        <v>588</v>
      </c>
      <c r="N94" s="89">
        <v>2055</v>
      </c>
      <c r="O94" s="89">
        <v>12</v>
      </c>
      <c r="P94" s="89">
        <v>33</v>
      </c>
      <c r="Q94" s="89" t="s">
        <v>748</v>
      </c>
      <c r="R94" s="89" t="s">
        <v>227</v>
      </c>
      <c r="S94" s="89" t="s">
        <v>499</v>
      </c>
      <c r="T94" s="100"/>
    </row>
    <row r="95" spans="1:20" s="79" customFormat="1" ht="56.25">
      <c r="A95" s="89">
        <v>90</v>
      </c>
      <c r="B95" s="89" t="s">
        <v>13</v>
      </c>
      <c r="C95" s="89" t="s">
        <v>15</v>
      </c>
      <c r="D95" s="89" t="s">
        <v>776</v>
      </c>
      <c r="E95" s="89" t="s">
        <v>756</v>
      </c>
      <c r="F95" s="89" t="s">
        <v>757</v>
      </c>
      <c r="G95" s="89" t="s">
        <v>171</v>
      </c>
      <c r="H95" s="89" t="s">
        <v>214</v>
      </c>
      <c r="I95" s="90">
        <f t="shared" si="2"/>
        <v>20</v>
      </c>
      <c r="J95" s="90">
        <v>20</v>
      </c>
      <c r="K95" s="90">
        <v>0</v>
      </c>
      <c r="L95" s="89" t="s">
        <v>133</v>
      </c>
      <c r="M95" s="89">
        <v>295</v>
      </c>
      <c r="N95" s="89">
        <v>1095</v>
      </c>
      <c r="O95" s="89">
        <v>18</v>
      </c>
      <c r="P95" s="89">
        <v>59</v>
      </c>
      <c r="Q95" s="89" t="s">
        <v>758</v>
      </c>
      <c r="R95" s="89" t="s">
        <v>171</v>
      </c>
      <c r="S95" s="89" t="s">
        <v>499</v>
      </c>
      <c r="T95" s="100"/>
    </row>
    <row r="96" spans="1:20" s="79" customFormat="1" ht="45">
      <c r="A96" s="89">
        <v>91</v>
      </c>
      <c r="B96" s="89" t="s">
        <v>13</v>
      </c>
      <c r="C96" s="89" t="s">
        <v>15</v>
      </c>
      <c r="D96" s="89" t="s">
        <v>17</v>
      </c>
      <c r="E96" s="89" t="s">
        <v>697</v>
      </c>
      <c r="F96" s="89" t="s">
        <v>698</v>
      </c>
      <c r="G96" s="89" t="s">
        <v>225</v>
      </c>
      <c r="H96" s="89" t="s">
        <v>699</v>
      </c>
      <c r="I96" s="90">
        <f t="shared" si="2"/>
        <v>20.5</v>
      </c>
      <c r="J96" s="90">
        <v>20</v>
      </c>
      <c r="K96" s="90">
        <v>0.5</v>
      </c>
      <c r="L96" s="89" t="s">
        <v>133</v>
      </c>
      <c r="M96" s="89">
        <v>529</v>
      </c>
      <c r="N96" s="89">
        <v>2114</v>
      </c>
      <c r="O96" s="89">
        <v>21</v>
      </c>
      <c r="P96" s="89">
        <v>58</v>
      </c>
      <c r="Q96" s="89" t="s">
        <v>700</v>
      </c>
      <c r="R96" s="89" t="s">
        <v>225</v>
      </c>
      <c r="S96" s="89" t="s">
        <v>499</v>
      </c>
      <c r="T96" s="100"/>
    </row>
    <row r="97" spans="1:20" s="79" customFormat="1" ht="45">
      <c r="A97" s="89">
        <v>92</v>
      </c>
      <c r="B97" s="89" t="s">
        <v>13</v>
      </c>
      <c r="C97" s="89" t="s">
        <v>15</v>
      </c>
      <c r="D97" s="89" t="s">
        <v>17</v>
      </c>
      <c r="E97" s="89" t="s">
        <v>721</v>
      </c>
      <c r="F97" s="89" t="s">
        <v>722</v>
      </c>
      <c r="G97" s="89" t="s">
        <v>233</v>
      </c>
      <c r="H97" s="89" t="s">
        <v>723</v>
      </c>
      <c r="I97" s="90">
        <f t="shared" si="2"/>
        <v>20</v>
      </c>
      <c r="J97" s="90">
        <v>20</v>
      </c>
      <c r="K97" s="90">
        <v>0</v>
      </c>
      <c r="L97" s="89" t="s">
        <v>133</v>
      </c>
      <c r="M97" s="89">
        <v>249</v>
      </c>
      <c r="N97" s="89">
        <v>879</v>
      </c>
      <c r="O97" s="89">
        <v>5</v>
      </c>
      <c r="P97" s="89">
        <v>18</v>
      </c>
      <c r="Q97" s="89" t="s">
        <v>724</v>
      </c>
      <c r="R97" s="89" t="s">
        <v>233</v>
      </c>
      <c r="S97" s="89" t="s">
        <v>499</v>
      </c>
      <c r="T97" s="100"/>
    </row>
    <row r="98" spans="1:20" s="79" customFormat="1" ht="45">
      <c r="A98" s="89">
        <v>93</v>
      </c>
      <c r="B98" s="89" t="s">
        <v>13</v>
      </c>
      <c r="C98" s="89" t="s">
        <v>15</v>
      </c>
      <c r="D98" s="89" t="s">
        <v>17</v>
      </c>
      <c r="E98" s="89" t="s">
        <v>725</v>
      </c>
      <c r="F98" s="89" t="s">
        <v>726</v>
      </c>
      <c r="G98" s="89" t="s">
        <v>233</v>
      </c>
      <c r="H98" s="89" t="s">
        <v>727</v>
      </c>
      <c r="I98" s="90">
        <f t="shared" si="2"/>
        <v>20</v>
      </c>
      <c r="J98" s="90">
        <v>20</v>
      </c>
      <c r="K98" s="90">
        <v>0</v>
      </c>
      <c r="L98" s="89" t="s">
        <v>133</v>
      </c>
      <c r="M98" s="89">
        <v>265</v>
      </c>
      <c r="N98" s="89">
        <v>864</v>
      </c>
      <c r="O98" s="89">
        <v>3</v>
      </c>
      <c r="P98" s="89">
        <v>3</v>
      </c>
      <c r="Q98" s="89" t="s">
        <v>728</v>
      </c>
      <c r="R98" s="89" t="s">
        <v>233</v>
      </c>
      <c r="S98" s="89" t="s">
        <v>499</v>
      </c>
      <c r="T98" s="100"/>
    </row>
    <row r="99" spans="1:20" s="79" customFormat="1" ht="45">
      <c r="A99" s="89">
        <v>94</v>
      </c>
      <c r="B99" s="89" t="s">
        <v>13</v>
      </c>
      <c r="C99" s="89" t="s">
        <v>15</v>
      </c>
      <c r="D99" s="89" t="s">
        <v>17</v>
      </c>
      <c r="E99" s="89" t="s">
        <v>729</v>
      </c>
      <c r="F99" s="89" t="s">
        <v>730</v>
      </c>
      <c r="G99" s="89" t="s">
        <v>233</v>
      </c>
      <c r="H99" s="89" t="s">
        <v>731</v>
      </c>
      <c r="I99" s="90">
        <f t="shared" si="2"/>
        <v>20</v>
      </c>
      <c r="J99" s="90">
        <v>20</v>
      </c>
      <c r="K99" s="90">
        <v>0</v>
      </c>
      <c r="L99" s="89" t="s">
        <v>133</v>
      </c>
      <c r="M99" s="89">
        <v>280</v>
      </c>
      <c r="N99" s="89">
        <v>885</v>
      </c>
      <c r="O99" s="89">
        <v>1</v>
      </c>
      <c r="P99" s="89">
        <v>1</v>
      </c>
      <c r="Q99" s="89" t="s">
        <v>732</v>
      </c>
      <c r="R99" s="89" t="s">
        <v>233</v>
      </c>
      <c r="S99" s="89" t="s">
        <v>499</v>
      </c>
      <c r="T99" s="100"/>
    </row>
    <row r="100" spans="1:20" s="79" customFormat="1" ht="56.25">
      <c r="A100" s="89">
        <v>95</v>
      </c>
      <c r="B100" s="89" t="s">
        <v>13</v>
      </c>
      <c r="C100" s="89" t="s">
        <v>15</v>
      </c>
      <c r="D100" s="89" t="s">
        <v>17</v>
      </c>
      <c r="E100" s="89" t="s">
        <v>948</v>
      </c>
      <c r="F100" s="89" t="s">
        <v>733</v>
      </c>
      <c r="G100" s="89" t="s">
        <v>734</v>
      </c>
      <c r="H100" s="89" t="s">
        <v>735</v>
      </c>
      <c r="I100" s="90">
        <f t="shared" si="2"/>
        <v>20</v>
      </c>
      <c r="J100" s="90">
        <v>20</v>
      </c>
      <c r="K100" s="90"/>
      <c r="L100" s="89" t="s">
        <v>133</v>
      </c>
      <c r="M100" s="89">
        <v>40</v>
      </c>
      <c r="N100" s="89">
        <v>130</v>
      </c>
      <c r="O100" s="89">
        <v>10</v>
      </c>
      <c r="P100" s="89">
        <v>15</v>
      </c>
      <c r="Q100" s="89" t="s">
        <v>736</v>
      </c>
      <c r="R100" s="89" t="s">
        <v>734</v>
      </c>
      <c r="S100" s="89" t="s">
        <v>499</v>
      </c>
      <c r="T100" s="100"/>
    </row>
    <row r="101" spans="1:20" s="79" customFormat="1" ht="33.75">
      <c r="A101" s="89">
        <v>96</v>
      </c>
      <c r="B101" s="89" t="s">
        <v>13</v>
      </c>
      <c r="C101" s="89" t="s">
        <v>15</v>
      </c>
      <c r="D101" s="89" t="s">
        <v>18</v>
      </c>
      <c r="E101" s="89" t="s">
        <v>737</v>
      </c>
      <c r="F101" s="89" t="s">
        <v>738</v>
      </c>
      <c r="G101" s="89" t="s">
        <v>136</v>
      </c>
      <c r="H101" s="89" t="s">
        <v>210</v>
      </c>
      <c r="I101" s="90">
        <f t="shared" si="2"/>
        <v>20</v>
      </c>
      <c r="J101" s="90">
        <v>20</v>
      </c>
      <c r="K101" s="90"/>
      <c r="L101" s="89" t="s">
        <v>133</v>
      </c>
      <c r="M101" s="89">
        <v>639</v>
      </c>
      <c r="N101" s="89">
        <v>2265</v>
      </c>
      <c r="O101" s="89">
        <v>75</v>
      </c>
      <c r="P101" s="89">
        <v>248</v>
      </c>
      <c r="Q101" s="89" t="s">
        <v>739</v>
      </c>
      <c r="R101" s="89" t="s">
        <v>136</v>
      </c>
      <c r="S101" s="89" t="s">
        <v>499</v>
      </c>
      <c r="T101" s="100"/>
    </row>
    <row r="102" spans="1:20" s="79" customFormat="1" ht="45">
      <c r="A102" s="89">
        <v>97</v>
      </c>
      <c r="B102" s="89" t="s">
        <v>13</v>
      </c>
      <c r="C102" s="89" t="s">
        <v>15</v>
      </c>
      <c r="D102" s="89" t="s">
        <v>18</v>
      </c>
      <c r="E102" s="89" t="s">
        <v>949</v>
      </c>
      <c r="F102" s="89" t="s">
        <v>741</v>
      </c>
      <c r="G102" s="89" t="s">
        <v>740</v>
      </c>
      <c r="H102" s="89" t="s">
        <v>207</v>
      </c>
      <c r="I102" s="90">
        <f t="shared" si="2"/>
        <v>20</v>
      </c>
      <c r="J102" s="90">
        <v>20</v>
      </c>
      <c r="K102" s="90"/>
      <c r="L102" s="89" t="s">
        <v>133</v>
      </c>
      <c r="M102" s="89">
        <v>518</v>
      </c>
      <c r="N102" s="89">
        <v>2051</v>
      </c>
      <c r="O102" s="89">
        <v>53</v>
      </c>
      <c r="P102" s="89">
        <v>205</v>
      </c>
      <c r="Q102" s="89" t="s">
        <v>742</v>
      </c>
      <c r="R102" s="89" t="s">
        <v>740</v>
      </c>
      <c r="S102" s="89" t="s">
        <v>499</v>
      </c>
      <c r="T102" s="100"/>
    </row>
    <row r="103" spans="1:20" s="79" customFormat="1" ht="45">
      <c r="A103" s="89">
        <v>98</v>
      </c>
      <c r="B103" s="89" t="s">
        <v>13</v>
      </c>
      <c r="C103" s="89" t="s">
        <v>15</v>
      </c>
      <c r="D103" s="89" t="s">
        <v>18</v>
      </c>
      <c r="E103" s="89" t="s">
        <v>749</v>
      </c>
      <c r="F103" s="89" t="s">
        <v>750</v>
      </c>
      <c r="G103" s="89" t="s">
        <v>175</v>
      </c>
      <c r="H103" s="89" t="s">
        <v>218</v>
      </c>
      <c r="I103" s="90">
        <f t="shared" si="2"/>
        <v>20</v>
      </c>
      <c r="J103" s="90">
        <v>20</v>
      </c>
      <c r="K103" s="90"/>
      <c r="L103" s="89" t="s">
        <v>133</v>
      </c>
      <c r="M103" s="89">
        <v>344</v>
      </c>
      <c r="N103" s="89">
        <v>1345</v>
      </c>
      <c r="O103" s="89">
        <v>40</v>
      </c>
      <c r="P103" s="89">
        <v>109</v>
      </c>
      <c r="Q103" s="89" t="s">
        <v>751</v>
      </c>
      <c r="R103" s="89" t="s">
        <v>175</v>
      </c>
      <c r="S103" s="89" t="s">
        <v>499</v>
      </c>
      <c r="T103" s="100"/>
    </row>
    <row r="104" spans="1:20" s="79" customFormat="1" ht="33.75">
      <c r="A104" s="89">
        <v>99</v>
      </c>
      <c r="B104" s="89" t="s">
        <v>13</v>
      </c>
      <c r="C104" s="89" t="s">
        <v>15</v>
      </c>
      <c r="D104" s="89" t="s">
        <v>18</v>
      </c>
      <c r="E104" s="89" t="s">
        <v>752</v>
      </c>
      <c r="F104" s="89" t="s">
        <v>753</v>
      </c>
      <c r="G104" s="89" t="s">
        <v>175</v>
      </c>
      <c r="H104" s="89" t="s">
        <v>754</v>
      </c>
      <c r="I104" s="90">
        <f t="shared" si="2"/>
        <v>20</v>
      </c>
      <c r="J104" s="90">
        <v>20</v>
      </c>
      <c r="K104" s="90"/>
      <c r="L104" s="89" t="s">
        <v>133</v>
      </c>
      <c r="M104" s="89">
        <v>980</v>
      </c>
      <c r="N104" s="89">
        <v>249</v>
      </c>
      <c r="O104" s="89">
        <v>25</v>
      </c>
      <c r="P104" s="89">
        <v>97</v>
      </c>
      <c r="Q104" s="89" t="s">
        <v>755</v>
      </c>
      <c r="R104" s="89" t="s">
        <v>175</v>
      </c>
      <c r="S104" s="89" t="s">
        <v>499</v>
      </c>
      <c r="T104" s="100"/>
    </row>
    <row r="105" spans="1:20" s="79" customFormat="1" ht="56.25">
      <c r="A105" s="89">
        <v>100</v>
      </c>
      <c r="B105" s="89" t="s">
        <v>13</v>
      </c>
      <c r="C105" s="89" t="s">
        <v>15</v>
      </c>
      <c r="D105" s="89" t="s">
        <v>18</v>
      </c>
      <c r="E105" s="89" t="s">
        <v>759</v>
      </c>
      <c r="F105" s="89" t="s">
        <v>760</v>
      </c>
      <c r="G105" s="89" t="s">
        <v>171</v>
      </c>
      <c r="H105" s="89" t="s">
        <v>216</v>
      </c>
      <c r="I105" s="90">
        <f t="shared" ref="I105:I121" si="3">J105+K105</f>
        <v>50</v>
      </c>
      <c r="J105" s="90">
        <v>20</v>
      </c>
      <c r="K105" s="90">
        <v>30</v>
      </c>
      <c r="L105" s="89" t="s">
        <v>133</v>
      </c>
      <c r="M105" s="89">
        <v>274</v>
      </c>
      <c r="N105" s="89">
        <v>1066</v>
      </c>
      <c r="O105" s="89">
        <v>28</v>
      </c>
      <c r="P105" s="89">
        <v>83</v>
      </c>
      <c r="Q105" s="89" t="s">
        <v>761</v>
      </c>
      <c r="R105" s="89" t="s">
        <v>171</v>
      </c>
      <c r="S105" s="89" t="s">
        <v>499</v>
      </c>
      <c r="T105" s="100"/>
    </row>
    <row r="106" spans="1:20" s="79" customFormat="1" ht="45">
      <c r="A106" s="89">
        <v>101</v>
      </c>
      <c r="B106" s="89" t="s">
        <v>13</v>
      </c>
      <c r="C106" s="89" t="s">
        <v>15</v>
      </c>
      <c r="D106" s="89" t="s">
        <v>18</v>
      </c>
      <c r="E106" s="89" t="s">
        <v>762</v>
      </c>
      <c r="F106" s="89" t="s">
        <v>763</v>
      </c>
      <c r="G106" s="89" t="s">
        <v>764</v>
      </c>
      <c r="H106" s="89" t="s">
        <v>765</v>
      </c>
      <c r="I106" s="90">
        <f t="shared" si="3"/>
        <v>20</v>
      </c>
      <c r="J106" s="90">
        <v>20</v>
      </c>
      <c r="K106" s="90"/>
      <c r="L106" s="89" t="s">
        <v>133</v>
      </c>
      <c r="M106" s="89">
        <v>344</v>
      </c>
      <c r="N106" s="89">
        <v>1217</v>
      </c>
      <c r="O106" s="89">
        <v>15</v>
      </c>
      <c r="P106" s="89">
        <v>40</v>
      </c>
      <c r="Q106" s="89" t="s">
        <v>766</v>
      </c>
      <c r="R106" s="89" t="s">
        <v>764</v>
      </c>
      <c r="S106" s="89" t="s">
        <v>499</v>
      </c>
      <c r="T106" s="100"/>
    </row>
    <row r="107" spans="1:20" s="79" customFormat="1" ht="45">
      <c r="A107" s="89">
        <v>102</v>
      </c>
      <c r="B107" s="89" t="s">
        <v>13</v>
      </c>
      <c r="C107" s="89" t="s">
        <v>15</v>
      </c>
      <c r="D107" s="89" t="s">
        <v>18</v>
      </c>
      <c r="E107" s="89" t="s">
        <v>767</v>
      </c>
      <c r="F107" s="89" t="s">
        <v>763</v>
      </c>
      <c r="G107" s="89" t="s">
        <v>764</v>
      </c>
      <c r="H107" s="89" t="s">
        <v>768</v>
      </c>
      <c r="I107" s="90">
        <f t="shared" si="3"/>
        <v>20</v>
      </c>
      <c r="J107" s="90">
        <v>20</v>
      </c>
      <c r="K107" s="90"/>
      <c r="L107" s="89" t="s">
        <v>133</v>
      </c>
      <c r="M107" s="89">
        <v>283</v>
      </c>
      <c r="N107" s="89">
        <v>1093</v>
      </c>
      <c r="O107" s="89">
        <v>19</v>
      </c>
      <c r="P107" s="89">
        <v>67</v>
      </c>
      <c r="Q107" s="89" t="s">
        <v>766</v>
      </c>
      <c r="R107" s="89" t="s">
        <v>764</v>
      </c>
      <c r="S107" s="89" t="s">
        <v>499</v>
      </c>
      <c r="T107" s="100"/>
    </row>
    <row r="108" spans="1:20" s="79" customFormat="1" ht="45">
      <c r="A108" s="89">
        <v>103</v>
      </c>
      <c r="B108" s="89" t="s">
        <v>13</v>
      </c>
      <c r="C108" s="89" t="s">
        <v>15</v>
      </c>
      <c r="D108" s="89" t="s">
        <v>18</v>
      </c>
      <c r="E108" s="89" t="s">
        <v>771</v>
      </c>
      <c r="F108" s="89" t="s">
        <v>772</v>
      </c>
      <c r="G108" s="89" t="s">
        <v>142</v>
      </c>
      <c r="H108" s="89" t="s">
        <v>222</v>
      </c>
      <c r="I108" s="90">
        <f t="shared" si="3"/>
        <v>20</v>
      </c>
      <c r="J108" s="90">
        <v>20</v>
      </c>
      <c r="K108" s="90">
        <v>0</v>
      </c>
      <c r="L108" s="89" t="s">
        <v>133</v>
      </c>
      <c r="M108" s="89">
        <v>306</v>
      </c>
      <c r="N108" s="89">
        <v>1156</v>
      </c>
      <c r="O108" s="89">
        <v>16</v>
      </c>
      <c r="P108" s="89">
        <v>47</v>
      </c>
      <c r="Q108" s="89" t="s">
        <v>751</v>
      </c>
      <c r="R108" s="89" t="s">
        <v>142</v>
      </c>
      <c r="S108" s="89" t="s">
        <v>499</v>
      </c>
      <c r="T108" s="100"/>
    </row>
    <row r="109" spans="1:20" s="79" customFormat="1" ht="33.75">
      <c r="A109" s="89">
        <v>104</v>
      </c>
      <c r="B109" s="89" t="s">
        <v>13</v>
      </c>
      <c r="C109" s="89" t="s">
        <v>15</v>
      </c>
      <c r="D109" s="89" t="s">
        <v>18</v>
      </c>
      <c r="E109" s="89" t="s">
        <v>773</v>
      </c>
      <c r="F109" s="89" t="s">
        <v>774</v>
      </c>
      <c r="G109" s="89" t="s">
        <v>142</v>
      </c>
      <c r="H109" s="89" t="s">
        <v>223</v>
      </c>
      <c r="I109" s="90">
        <f t="shared" si="3"/>
        <v>90</v>
      </c>
      <c r="J109" s="90">
        <v>20</v>
      </c>
      <c r="K109" s="90">
        <v>70</v>
      </c>
      <c r="L109" s="89" t="s">
        <v>133</v>
      </c>
      <c r="M109" s="89">
        <v>447</v>
      </c>
      <c r="N109" s="89">
        <v>1680</v>
      </c>
      <c r="O109" s="89">
        <v>21</v>
      </c>
      <c r="P109" s="89">
        <v>65</v>
      </c>
      <c r="Q109" s="89" t="s">
        <v>775</v>
      </c>
      <c r="R109" s="89" t="s">
        <v>142</v>
      </c>
      <c r="S109" s="89" t="s">
        <v>499</v>
      </c>
      <c r="T109" s="100"/>
    </row>
    <row r="110" spans="1:20" s="79" customFormat="1" ht="45">
      <c r="A110" s="89">
        <v>105</v>
      </c>
      <c r="B110" s="101" t="s">
        <v>13</v>
      </c>
      <c r="C110" s="101" t="s">
        <v>15</v>
      </c>
      <c r="D110" s="89" t="s">
        <v>18</v>
      </c>
      <c r="E110" s="101" t="s">
        <v>950</v>
      </c>
      <c r="F110" s="89" t="s">
        <v>688</v>
      </c>
      <c r="G110" s="89" t="s">
        <v>266</v>
      </c>
      <c r="H110" s="89" t="s">
        <v>951</v>
      </c>
      <c r="I110" s="90">
        <f t="shared" si="3"/>
        <v>60</v>
      </c>
      <c r="J110" s="90">
        <v>60</v>
      </c>
      <c r="K110" s="90"/>
      <c r="L110" s="89" t="s">
        <v>133</v>
      </c>
      <c r="M110" s="89">
        <v>896</v>
      </c>
      <c r="N110" s="89">
        <v>2985</v>
      </c>
      <c r="O110" s="89">
        <v>35</v>
      </c>
      <c r="P110" s="89">
        <v>112</v>
      </c>
      <c r="Q110" s="89" t="s">
        <v>952</v>
      </c>
      <c r="R110" s="89" t="s">
        <v>266</v>
      </c>
      <c r="S110" s="89" t="s">
        <v>499</v>
      </c>
      <c r="T110" s="100"/>
    </row>
    <row r="111" spans="1:20" s="79" customFormat="1" ht="33.75">
      <c r="A111" s="89">
        <v>106</v>
      </c>
      <c r="B111" s="89" t="s">
        <v>13</v>
      </c>
      <c r="C111" s="89" t="s">
        <v>15</v>
      </c>
      <c r="D111" s="89" t="s">
        <v>18</v>
      </c>
      <c r="E111" s="89" t="s">
        <v>682</v>
      </c>
      <c r="F111" s="89" t="s">
        <v>683</v>
      </c>
      <c r="G111" s="89" t="s">
        <v>680</v>
      </c>
      <c r="H111" s="89" t="s">
        <v>213</v>
      </c>
      <c r="I111" s="90">
        <f t="shared" si="3"/>
        <v>20</v>
      </c>
      <c r="J111" s="90">
        <v>20</v>
      </c>
      <c r="K111" s="90"/>
      <c r="L111" s="89" t="s">
        <v>133</v>
      </c>
      <c r="M111" s="89">
        <v>568</v>
      </c>
      <c r="N111" s="89">
        <v>3125</v>
      </c>
      <c r="O111" s="89">
        <v>59</v>
      </c>
      <c r="P111" s="89">
        <v>210</v>
      </c>
      <c r="Q111" s="89" t="s">
        <v>684</v>
      </c>
      <c r="R111" s="89" t="s">
        <v>680</v>
      </c>
      <c r="S111" s="89" t="s">
        <v>499</v>
      </c>
      <c r="T111" s="100"/>
    </row>
    <row r="112" spans="1:20" s="79" customFormat="1" ht="33.75">
      <c r="A112" s="89">
        <v>107</v>
      </c>
      <c r="B112" s="89" t="s">
        <v>13</v>
      </c>
      <c r="C112" s="89" t="s">
        <v>15</v>
      </c>
      <c r="D112" s="89" t="s">
        <v>18</v>
      </c>
      <c r="E112" s="89" t="s">
        <v>663</v>
      </c>
      <c r="F112" s="89" t="s">
        <v>664</v>
      </c>
      <c r="G112" s="89" t="s">
        <v>159</v>
      </c>
      <c r="H112" s="89" t="s">
        <v>160</v>
      </c>
      <c r="I112" s="90">
        <f t="shared" si="3"/>
        <v>20</v>
      </c>
      <c r="J112" s="90">
        <v>20</v>
      </c>
      <c r="K112" s="90"/>
      <c r="L112" s="89" t="s">
        <v>133</v>
      </c>
      <c r="M112" s="89">
        <v>725</v>
      </c>
      <c r="N112" s="89">
        <v>3650</v>
      </c>
      <c r="O112" s="89">
        <v>20</v>
      </c>
      <c r="P112" s="89">
        <v>48</v>
      </c>
      <c r="Q112" s="89" t="s">
        <v>665</v>
      </c>
      <c r="R112" s="89" t="s">
        <v>159</v>
      </c>
      <c r="S112" s="89" t="s">
        <v>499</v>
      </c>
      <c r="T112" s="100"/>
    </row>
    <row r="113" spans="1:20" s="79" customFormat="1" ht="45">
      <c r="A113" s="89">
        <v>108</v>
      </c>
      <c r="B113" s="89" t="s">
        <v>13</v>
      </c>
      <c r="C113" s="89" t="s">
        <v>15</v>
      </c>
      <c r="D113" s="89" t="s">
        <v>18</v>
      </c>
      <c r="E113" s="89" t="s">
        <v>666</v>
      </c>
      <c r="F113" s="89" t="s">
        <v>667</v>
      </c>
      <c r="G113" s="89" t="s">
        <v>159</v>
      </c>
      <c r="H113" s="89" t="s">
        <v>668</v>
      </c>
      <c r="I113" s="90">
        <f t="shared" si="3"/>
        <v>20</v>
      </c>
      <c r="J113" s="90">
        <v>20</v>
      </c>
      <c r="K113" s="90"/>
      <c r="L113" s="89" t="s">
        <v>133</v>
      </c>
      <c r="M113" s="89">
        <v>748</v>
      </c>
      <c r="N113" s="89">
        <v>2878</v>
      </c>
      <c r="O113" s="89">
        <v>19</v>
      </c>
      <c r="P113" s="89">
        <v>62</v>
      </c>
      <c r="Q113" s="89" t="s">
        <v>669</v>
      </c>
      <c r="R113" s="89" t="s">
        <v>159</v>
      </c>
      <c r="S113" s="89" t="s">
        <v>499</v>
      </c>
      <c r="T113" s="100"/>
    </row>
    <row r="114" spans="1:20" s="79" customFormat="1" ht="45">
      <c r="A114" s="89">
        <v>109</v>
      </c>
      <c r="B114" s="89" t="s">
        <v>13</v>
      </c>
      <c r="C114" s="89" t="s">
        <v>15</v>
      </c>
      <c r="D114" s="89" t="s">
        <v>18</v>
      </c>
      <c r="E114" s="89" t="s">
        <v>670</v>
      </c>
      <c r="F114" s="89" t="s">
        <v>671</v>
      </c>
      <c r="G114" s="89" t="s">
        <v>159</v>
      </c>
      <c r="H114" s="89" t="s">
        <v>356</v>
      </c>
      <c r="I114" s="90">
        <f t="shared" si="3"/>
        <v>20</v>
      </c>
      <c r="J114" s="90">
        <v>20</v>
      </c>
      <c r="K114" s="90"/>
      <c r="L114" s="89" t="s">
        <v>133</v>
      </c>
      <c r="M114" s="89">
        <v>836</v>
      </c>
      <c r="N114" s="89">
        <v>2975</v>
      </c>
      <c r="O114" s="89">
        <v>23</v>
      </c>
      <c r="P114" s="89">
        <v>65</v>
      </c>
      <c r="Q114" s="89" t="s">
        <v>672</v>
      </c>
      <c r="R114" s="89" t="s">
        <v>159</v>
      </c>
      <c r="S114" s="89" t="s">
        <v>499</v>
      </c>
      <c r="T114" s="100"/>
    </row>
    <row r="115" spans="1:20" s="79" customFormat="1" ht="56.25">
      <c r="A115" s="89">
        <v>110</v>
      </c>
      <c r="B115" s="89" t="s">
        <v>13</v>
      </c>
      <c r="C115" s="89" t="s">
        <v>15</v>
      </c>
      <c r="D115" s="89" t="s">
        <v>18</v>
      </c>
      <c r="E115" s="89" t="s">
        <v>701</v>
      </c>
      <c r="F115" s="89" t="s">
        <v>702</v>
      </c>
      <c r="G115" s="89" t="s">
        <v>146</v>
      </c>
      <c r="H115" s="89" t="s">
        <v>703</v>
      </c>
      <c r="I115" s="90">
        <f t="shared" si="3"/>
        <v>20</v>
      </c>
      <c r="J115" s="90">
        <v>20</v>
      </c>
      <c r="K115" s="90"/>
      <c r="L115" s="89" t="s">
        <v>133</v>
      </c>
      <c r="M115" s="89">
        <v>205</v>
      </c>
      <c r="N115" s="89">
        <v>537</v>
      </c>
      <c r="O115" s="89">
        <v>29</v>
      </c>
      <c r="P115" s="89">
        <v>76</v>
      </c>
      <c r="Q115" s="89" t="s">
        <v>704</v>
      </c>
      <c r="R115" s="89" t="s">
        <v>146</v>
      </c>
      <c r="S115" s="89" t="s">
        <v>499</v>
      </c>
      <c r="T115" s="100"/>
    </row>
    <row r="116" spans="1:20" s="79" customFormat="1" ht="45">
      <c r="A116" s="89">
        <v>111</v>
      </c>
      <c r="B116" s="89" t="s">
        <v>13</v>
      </c>
      <c r="C116" s="89" t="s">
        <v>15</v>
      </c>
      <c r="D116" s="89" t="s">
        <v>18</v>
      </c>
      <c r="E116" s="89" t="s">
        <v>705</v>
      </c>
      <c r="F116" s="89" t="s">
        <v>706</v>
      </c>
      <c r="G116" s="89" t="s">
        <v>146</v>
      </c>
      <c r="H116" s="89" t="s">
        <v>205</v>
      </c>
      <c r="I116" s="90">
        <f t="shared" si="3"/>
        <v>20</v>
      </c>
      <c r="J116" s="90">
        <v>20</v>
      </c>
      <c r="K116" s="90"/>
      <c r="L116" s="89" t="s">
        <v>133</v>
      </c>
      <c r="M116" s="89">
        <v>336</v>
      </c>
      <c r="N116" s="89">
        <v>1183</v>
      </c>
      <c r="O116" s="89">
        <v>16</v>
      </c>
      <c r="P116" s="89">
        <v>56</v>
      </c>
      <c r="Q116" s="89" t="s">
        <v>707</v>
      </c>
      <c r="R116" s="89" t="s">
        <v>146</v>
      </c>
      <c r="S116" s="89" t="s">
        <v>499</v>
      </c>
      <c r="T116" s="100"/>
    </row>
    <row r="117" spans="1:20" s="79" customFormat="1" ht="45">
      <c r="A117" s="89">
        <v>112</v>
      </c>
      <c r="B117" s="89" t="s">
        <v>13</v>
      </c>
      <c r="C117" s="89" t="s">
        <v>15</v>
      </c>
      <c r="D117" s="89" t="s">
        <v>18</v>
      </c>
      <c r="E117" s="89" t="s">
        <v>708</v>
      </c>
      <c r="F117" s="89" t="s">
        <v>709</v>
      </c>
      <c r="G117" s="89" t="s">
        <v>146</v>
      </c>
      <c r="H117" s="89" t="s">
        <v>710</v>
      </c>
      <c r="I117" s="90">
        <f t="shared" si="3"/>
        <v>45</v>
      </c>
      <c r="J117" s="90">
        <v>45</v>
      </c>
      <c r="K117" s="90"/>
      <c r="L117" s="89" t="s">
        <v>133</v>
      </c>
      <c r="M117" s="89">
        <v>80</v>
      </c>
      <c r="N117" s="89">
        <v>423</v>
      </c>
      <c r="O117" s="89">
        <v>28</v>
      </c>
      <c r="P117" s="89">
        <v>107</v>
      </c>
      <c r="Q117" s="89" t="s">
        <v>953</v>
      </c>
      <c r="R117" s="89" t="s">
        <v>146</v>
      </c>
      <c r="S117" s="89" t="s">
        <v>499</v>
      </c>
      <c r="T117" s="100"/>
    </row>
    <row r="118" spans="1:20" s="79" customFormat="1" ht="56.25">
      <c r="A118" s="89">
        <v>113</v>
      </c>
      <c r="B118" s="89" t="s">
        <v>13</v>
      </c>
      <c r="C118" s="89" t="s">
        <v>15</v>
      </c>
      <c r="D118" s="89" t="s">
        <v>18</v>
      </c>
      <c r="E118" s="89" t="s">
        <v>711</v>
      </c>
      <c r="F118" s="89" t="s">
        <v>712</v>
      </c>
      <c r="G118" s="89" t="s">
        <v>146</v>
      </c>
      <c r="H118" s="89" t="s">
        <v>313</v>
      </c>
      <c r="I118" s="90">
        <f t="shared" si="3"/>
        <v>20</v>
      </c>
      <c r="J118" s="90">
        <v>20</v>
      </c>
      <c r="K118" s="90"/>
      <c r="L118" s="89" t="s">
        <v>133</v>
      </c>
      <c r="M118" s="89">
        <v>209</v>
      </c>
      <c r="N118" s="89">
        <v>650</v>
      </c>
      <c r="O118" s="89">
        <v>15</v>
      </c>
      <c r="P118" s="89">
        <v>90</v>
      </c>
      <c r="Q118" s="89" t="s">
        <v>713</v>
      </c>
      <c r="R118" s="89" t="s">
        <v>146</v>
      </c>
      <c r="S118" s="89" t="s">
        <v>499</v>
      </c>
      <c r="T118" s="100"/>
    </row>
    <row r="119" spans="1:20" s="79" customFormat="1" ht="45">
      <c r="A119" s="89">
        <v>114</v>
      </c>
      <c r="B119" s="89" t="s">
        <v>13</v>
      </c>
      <c r="C119" s="89" t="s">
        <v>15</v>
      </c>
      <c r="D119" s="89" t="s">
        <v>18</v>
      </c>
      <c r="E119" s="89" t="s">
        <v>714</v>
      </c>
      <c r="F119" s="89" t="s">
        <v>715</v>
      </c>
      <c r="G119" s="89" t="s">
        <v>233</v>
      </c>
      <c r="H119" s="89" t="s">
        <v>374</v>
      </c>
      <c r="I119" s="90">
        <f t="shared" si="3"/>
        <v>20</v>
      </c>
      <c r="J119" s="90">
        <v>20</v>
      </c>
      <c r="K119" s="90">
        <v>0</v>
      </c>
      <c r="L119" s="89" t="s">
        <v>133</v>
      </c>
      <c r="M119" s="89">
        <v>245</v>
      </c>
      <c r="N119" s="89">
        <v>706</v>
      </c>
      <c r="O119" s="89">
        <v>3</v>
      </c>
      <c r="P119" s="89">
        <v>8</v>
      </c>
      <c r="Q119" s="89" t="s">
        <v>716</v>
      </c>
      <c r="R119" s="89" t="s">
        <v>233</v>
      </c>
      <c r="S119" s="89" t="s">
        <v>499</v>
      </c>
      <c r="T119" s="100"/>
    </row>
    <row r="120" spans="1:20" s="79" customFormat="1" ht="45">
      <c r="A120" s="89">
        <v>115</v>
      </c>
      <c r="B120" s="89" t="s">
        <v>13</v>
      </c>
      <c r="C120" s="89" t="s">
        <v>15</v>
      </c>
      <c r="D120" s="89" t="s">
        <v>18</v>
      </c>
      <c r="E120" s="89" t="s">
        <v>717</v>
      </c>
      <c r="F120" s="89" t="s">
        <v>718</v>
      </c>
      <c r="G120" s="89" t="s">
        <v>233</v>
      </c>
      <c r="H120" s="89" t="s">
        <v>719</v>
      </c>
      <c r="I120" s="90">
        <f t="shared" si="3"/>
        <v>20</v>
      </c>
      <c r="J120" s="90">
        <v>20</v>
      </c>
      <c r="K120" s="90">
        <v>0</v>
      </c>
      <c r="L120" s="89" t="s">
        <v>133</v>
      </c>
      <c r="M120" s="89">
        <v>315</v>
      </c>
      <c r="N120" s="89">
        <v>1119</v>
      </c>
      <c r="O120" s="89">
        <v>1</v>
      </c>
      <c r="P120" s="89">
        <v>2</v>
      </c>
      <c r="Q120" s="89" t="s">
        <v>720</v>
      </c>
      <c r="R120" s="89" t="s">
        <v>233</v>
      </c>
      <c r="S120" s="89" t="s">
        <v>499</v>
      </c>
      <c r="T120" s="100"/>
    </row>
    <row r="121" spans="1:20" s="79" customFormat="1" ht="33.75">
      <c r="A121" s="89">
        <v>116</v>
      </c>
      <c r="B121" s="89" t="s">
        <v>13</v>
      </c>
      <c r="C121" s="89" t="s">
        <v>15</v>
      </c>
      <c r="D121" s="89" t="s">
        <v>18</v>
      </c>
      <c r="E121" s="89" t="s">
        <v>692</v>
      </c>
      <c r="F121" s="89" t="s">
        <v>693</v>
      </c>
      <c r="G121" s="89" t="s">
        <v>694</v>
      </c>
      <c r="H121" s="89" t="s">
        <v>695</v>
      </c>
      <c r="I121" s="90">
        <f t="shared" si="3"/>
        <v>20</v>
      </c>
      <c r="J121" s="90">
        <v>20</v>
      </c>
      <c r="K121" s="90"/>
      <c r="L121" s="89" t="s">
        <v>133</v>
      </c>
      <c r="M121" s="89">
        <v>443</v>
      </c>
      <c r="N121" s="89">
        <v>1627</v>
      </c>
      <c r="O121" s="89">
        <v>19</v>
      </c>
      <c r="P121" s="89">
        <v>70</v>
      </c>
      <c r="Q121" s="89" t="s">
        <v>696</v>
      </c>
      <c r="R121" s="89" t="s">
        <v>694</v>
      </c>
      <c r="S121" s="89" t="s">
        <v>499</v>
      </c>
      <c r="T121" s="100"/>
    </row>
    <row r="122" spans="1:20" s="79" customFormat="1" ht="33.75">
      <c r="A122" s="89">
        <v>117</v>
      </c>
      <c r="B122" s="89" t="s">
        <v>13</v>
      </c>
      <c r="C122" s="89" t="s">
        <v>20</v>
      </c>
      <c r="D122" s="89" t="s">
        <v>22</v>
      </c>
      <c r="E122" s="89" t="s">
        <v>673</v>
      </c>
      <c r="F122" s="89" t="s">
        <v>674</v>
      </c>
      <c r="G122" s="89" t="s">
        <v>159</v>
      </c>
      <c r="H122" s="89" t="s">
        <v>193</v>
      </c>
      <c r="I122" s="90">
        <f t="shared" ref="I122:I168" si="4">J122+K122</f>
        <v>20</v>
      </c>
      <c r="J122" s="90">
        <v>20</v>
      </c>
      <c r="K122" s="90"/>
      <c r="L122" s="89" t="s">
        <v>133</v>
      </c>
      <c r="M122" s="89">
        <v>995</v>
      </c>
      <c r="N122" s="89">
        <v>3344</v>
      </c>
      <c r="O122" s="89">
        <v>35</v>
      </c>
      <c r="P122" s="89">
        <v>78</v>
      </c>
      <c r="Q122" s="89" t="s">
        <v>675</v>
      </c>
      <c r="R122" s="89" t="s">
        <v>159</v>
      </c>
      <c r="S122" s="89" t="s">
        <v>499</v>
      </c>
      <c r="T122" s="100"/>
    </row>
    <row r="123" spans="1:20" s="79" customFormat="1" ht="33.75">
      <c r="A123" s="89">
        <v>118</v>
      </c>
      <c r="B123" s="89" t="s">
        <v>13</v>
      </c>
      <c r="C123" s="89" t="s">
        <v>20</v>
      </c>
      <c r="D123" s="89" t="s">
        <v>22</v>
      </c>
      <c r="E123" s="89" t="s">
        <v>954</v>
      </c>
      <c r="F123" s="89" t="s">
        <v>769</v>
      </c>
      <c r="G123" s="89" t="s">
        <v>142</v>
      </c>
      <c r="H123" s="89" t="s">
        <v>224</v>
      </c>
      <c r="I123" s="90">
        <f t="shared" si="4"/>
        <v>20</v>
      </c>
      <c r="J123" s="90">
        <v>20</v>
      </c>
      <c r="K123" s="90"/>
      <c r="L123" s="89" t="s">
        <v>133</v>
      </c>
      <c r="M123" s="89">
        <v>156</v>
      </c>
      <c r="N123" s="89">
        <v>586</v>
      </c>
      <c r="O123" s="89">
        <v>17</v>
      </c>
      <c r="P123" s="89">
        <v>47</v>
      </c>
      <c r="Q123" s="89" t="s">
        <v>770</v>
      </c>
      <c r="R123" s="89" t="s">
        <v>142</v>
      </c>
      <c r="S123" s="89" t="s">
        <v>499</v>
      </c>
      <c r="T123" s="100"/>
    </row>
    <row r="124" spans="1:20" s="79" customFormat="1" ht="45">
      <c r="A124" s="89">
        <v>119</v>
      </c>
      <c r="B124" s="89" t="s">
        <v>13</v>
      </c>
      <c r="C124" s="89" t="s">
        <v>20</v>
      </c>
      <c r="D124" s="89" t="s">
        <v>22</v>
      </c>
      <c r="E124" s="89" t="s">
        <v>657</v>
      </c>
      <c r="F124" s="89" t="s">
        <v>658</v>
      </c>
      <c r="G124" s="89" t="s">
        <v>361</v>
      </c>
      <c r="H124" s="89" t="s">
        <v>498</v>
      </c>
      <c r="I124" s="90">
        <f t="shared" si="4"/>
        <v>20</v>
      </c>
      <c r="J124" s="90">
        <v>20</v>
      </c>
      <c r="K124" s="90">
        <v>0</v>
      </c>
      <c r="L124" s="89" t="s">
        <v>133</v>
      </c>
      <c r="M124" s="89">
        <v>641</v>
      </c>
      <c r="N124" s="89">
        <v>2180</v>
      </c>
      <c r="O124" s="89">
        <v>5</v>
      </c>
      <c r="P124" s="89">
        <v>12</v>
      </c>
      <c r="Q124" s="89" t="s">
        <v>659</v>
      </c>
      <c r="R124" s="89" t="s">
        <v>361</v>
      </c>
      <c r="S124" s="89" t="s">
        <v>499</v>
      </c>
      <c r="T124" s="100"/>
    </row>
    <row r="125" spans="1:20" s="79" customFormat="1" ht="45">
      <c r="A125" s="89">
        <v>120</v>
      </c>
      <c r="B125" s="89" t="s">
        <v>13</v>
      </c>
      <c r="C125" s="89" t="s">
        <v>20</v>
      </c>
      <c r="D125" s="89" t="s">
        <v>21</v>
      </c>
      <c r="E125" s="89" t="s">
        <v>660</v>
      </c>
      <c r="F125" s="89" t="s">
        <v>661</v>
      </c>
      <c r="G125" s="89" t="s">
        <v>361</v>
      </c>
      <c r="H125" s="89" t="s">
        <v>197</v>
      </c>
      <c r="I125" s="90">
        <f t="shared" si="4"/>
        <v>20</v>
      </c>
      <c r="J125" s="90">
        <v>20</v>
      </c>
      <c r="K125" s="90">
        <v>0</v>
      </c>
      <c r="L125" s="89" t="s">
        <v>133</v>
      </c>
      <c r="M125" s="89">
        <v>611</v>
      </c>
      <c r="N125" s="89">
        <v>2432</v>
      </c>
      <c r="O125" s="89">
        <v>6</v>
      </c>
      <c r="P125" s="89">
        <v>12</v>
      </c>
      <c r="Q125" s="89" t="s">
        <v>662</v>
      </c>
      <c r="R125" s="89" t="s">
        <v>361</v>
      </c>
      <c r="S125" s="89" t="s">
        <v>499</v>
      </c>
      <c r="T125" s="100"/>
    </row>
    <row r="126" spans="1:20" s="79" customFormat="1" ht="33.75">
      <c r="A126" s="89">
        <v>121</v>
      </c>
      <c r="B126" s="89" t="s">
        <v>13</v>
      </c>
      <c r="C126" s="89" t="s">
        <v>20</v>
      </c>
      <c r="D126" s="89" t="s">
        <v>21</v>
      </c>
      <c r="E126" s="89" t="s">
        <v>676</v>
      </c>
      <c r="F126" s="89" t="s">
        <v>677</v>
      </c>
      <c r="G126" s="89" t="s">
        <v>159</v>
      </c>
      <c r="H126" s="89" t="s">
        <v>355</v>
      </c>
      <c r="I126" s="90">
        <f t="shared" si="4"/>
        <v>20</v>
      </c>
      <c r="J126" s="90">
        <v>20</v>
      </c>
      <c r="K126" s="90"/>
      <c r="L126" s="89" t="s">
        <v>133</v>
      </c>
      <c r="M126" s="89">
        <v>425</v>
      </c>
      <c r="N126" s="89">
        <v>1678</v>
      </c>
      <c r="O126" s="89">
        <v>17</v>
      </c>
      <c r="P126" s="89">
        <v>59</v>
      </c>
      <c r="Q126" s="89" t="s">
        <v>678</v>
      </c>
      <c r="R126" s="89" t="s">
        <v>159</v>
      </c>
      <c r="S126" s="89" t="s">
        <v>499</v>
      </c>
      <c r="T126" s="100"/>
    </row>
    <row r="127" spans="1:20" s="79" customFormat="1" ht="33.75">
      <c r="A127" s="89">
        <v>122</v>
      </c>
      <c r="B127" s="89" t="s">
        <v>13</v>
      </c>
      <c r="C127" s="89" t="s">
        <v>20</v>
      </c>
      <c r="D127" s="89" t="s">
        <v>21</v>
      </c>
      <c r="E127" s="89" t="s">
        <v>955</v>
      </c>
      <c r="F127" s="89" t="s">
        <v>679</v>
      </c>
      <c r="G127" s="89" t="s">
        <v>680</v>
      </c>
      <c r="H127" s="89" t="s">
        <v>212</v>
      </c>
      <c r="I127" s="90">
        <f t="shared" si="4"/>
        <v>20</v>
      </c>
      <c r="J127" s="90">
        <v>20</v>
      </c>
      <c r="K127" s="90"/>
      <c r="L127" s="89" t="s">
        <v>133</v>
      </c>
      <c r="M127" s="89">
        <v>465</v>
      </c>
      <c r="N127" s="89">
        <v>1780</v>
      </c>
      <c r="O127" s="89">
        <v>60</v>
      </c>
      <c r="P127" s="89">
        <v>239</v>
      </c>
      <c r="Q127" s="89" t="s">
        <v>681</v>
      </c>
      <c r="R127" s="89" t="s">
        <v>680</v>
      </c>
      <c r="S127" s="89" t="s">
        <v>499</v>
      </c>
      <c r="T127" s="100"/>
    </row>
    <row r="128" spans="1:20" s="79" customFormat="1" ht="33.75">
      <c r="A128" s="89">
        <v>123</v>
      </c>
      <c r="B128" s="89" t="s">
        <v>13</v>
      </c>
      <c r="C128" s="89" t="s">
        <v>20</v>
      </c>
      <c r="D128" s="89" t="s">
        <v>21</v>
      </c>
      <c r="E128" s="89" t="s">
        <v>685</v>
      </c>
      <c r="F128" s="89" t="s">
        <v>686</v>
      </c>
      <c r="G128" s="89" t="s">
        <v>680</v>
      </c>
      <c r="H128" s="89" t="s">
        <v>202</v>
      </c>
      <c r="I128" s="90">
        <f t="shared" si="4"/>
        <v>20</v>
      </c>
      <c r="J128" s="90">
        <v>20</v>
      </c>
      <c r="K128" s="90"/>
      <c r="L128" s="89" t="s">
        <v>133</v>
      </c>
      <c r="M128" s="89">
        <v>365</v>
      </c>
      <c r="N128" s="89">
        <v>1367</v>
      </c>
      <c r="O128" s="89">
        <v>51</v>
      </c>
      <c r="P128" s="89">
        <v>163</v>
      </c>
      <c r="Q128" s="89" t="s">
        <v>687</v>
      </c>
      <c r="R128" s="89" t="s">
        <v>680</v>
      </c>
      <c r="S128" s="89" t="s">
        <v>499</v>
      </c>
      <c r="T128" s="100"/>
    </row>
    <row r="129" spans="1:20" s="79" customFormat="1" ht="33.75">
      <c r="A129" s="89">
        <v>124</v>
      </c>
      <c r="B129" s="89" t="s">
        <v>55</v>
      </c>
      <c r="C129" s="89" t="s">
        <v>65</v>
      </c>
      <c r="D129" s="89" t="s">
        <v>66</v>
      </c>
      <c r="E129" s="89" t="s">
        <v>521</v>
      </c>
      <c r="F129" s="89" t="s">
        <v>522</v>
      </c>
      <c r="G129" s="89" t="s">
        <v>171</v>
      </c>
      <c r="H129" s="89" t="s">
        <v>381</v>
      </c>
      <c r="I129" s="90">
        <f t="shared" si="4"/>
        <v>15</v>
      </c>
      <c r="J129" s="90">
        <v>7.5</v>
      </c>
      <c r="K129" s="90">
        <v>7.5</v>
      </c>
      <c r="L129" s="89" t="s">
        <v>133</v>
      </c>
      <c r="M129" s="89">
        <v>730</v>
      </c>
      <c r="N129" s="89">
        <v>2315</v>
      </c>
      <c r="O129" s="89">
        <v>40</v>
      </c>
      <c r="P129" s="89">
        <v>122</v>
      </c>
      <c r="Q129" s="89" t="s">
        <v>523</v>
      </c>
      <c r="R129" s="89" t="s">
        <v>171</v>
      </c>
      <c r="S129" s="89" t="s">
        <v>499</v>
      </c>
      <c r="T129" s="89"/>
    </row>
    <row r="130" spans="1:20" s="79" customFormat="1" ht="33.75">
      <c r="A130" s="89">
        <v>125</v>
      </c>
      <c r="B130" s="89" t="s">
        <v>55</v>
      </c>
      <c r="C130" s="89" t="s">
        <v>65</v>
      </c>
      <c r="D130" s="89" t="s">
        <v>66</v>
      </c>
      <c r="E130" s="89" t="s">
        <v>524</v>
      </c>
      <c r="F130" s="89" t="s">
        <v>525</v>
      </c>
      <c r="G130" s="89" t="s">
        <v>142</v>
      </c>
      <c r="H130" s="89" t="s">
        <v>526</v>
      </c>
      <c r="I130" s="90">
        <f t="shared" si="4"/>
        <v>30</v>
      </c>
      <c r="J130" s="90">
        <v>15</v>
      </c>
      <c r="K130" s="90">
        <v>15</v>
      </c>
      <c r="L130" s="89" t="s">
        <v>133</v>
      </c>
      <c r="M130" s="89">
        <v>1176</v>
      </c>
      <c r="N130" s="89">
        <v>4589</v>
      </c>
      <c r="O130" s="89">
        <v>96</v>
      </c>
      <c r="P130" s="89">
        <v>325</v>
      </c>
      <c r="Q130" s="89" t="s">
        <v>527</v>
      </c>
      <c r="R130" s="89" t="s">
        <v>142</v>
      </c>
      <c r="S130" s="89" t="s">
        <v>499</v>
      </c>
      <c r="T130" s="89"/>
    </row>
    <row r="131" spans="1:20" s="79" customFormat="1" ht="33.75">
      <c r="A131" s="89">
        <v>126</v>
      </c>
      <c r="B131" s="89" t="s">
        <v>55</v>
      </c>
      <c r="C131" s="89" t="s">
        <v>65</v>
      </c>
      <c r="D131" s="89" t="s">
        <v>66</v>
      </c>
      <c r="E131" s="89" t="s">
        <v>528</v>
      </c>
      <c r="F131" s="89" t="s">
        <v>529</v>
      </c>
      <c r="G131" s="89" t="s">
        <v>196</v>
      </c>
      <c r="H131" s="89" t="s">
        <v>530</v>
      </c>
      <c r="I131" s="90">
        <f t="shared" si="4"/>
        <v>60</v>
      </c>
      <c r="J131" s="90">
        <v>30</v>
      </c>
      <c r="K131" s="90">
        <v>30</v>
      </c>
      <c r="L131" s="89" t="s">
        <v>133</v>
      </c>
      <c r="M131" s="89">
        <v>2680</v>
      </c>
      <c r="N131" s="89">
        <v>9247</v>
      </c>
      <c r="O131" s="89">
        <v>32</v>
      </c>
      <c r="P131" s="89">
        <v>81</v>
      </c>
      <c r="Q131" s="89" t="s">
        <v>531</v>
      </c>
      <c r="R131" s="89" t="s">
        <v>196</v>
      </c>
      <c r="S131" s="89" t="s">
        <v>499</v>
      </c>
      <c r="T131" s="89"/>
    </row>
    <row r="132" spans="1:20" s="79" customFormat="1" ht="33.75">
      <c r="A132" s="89">
        <v>127</v>
      </c>
      <c r="B132" s="89" t="s">
        <v>55</v>
      </c>
      <c r="C132" s="89" t="s">
        <v>65</v>
      </c>
      <c r="D132" s="89" t="s">
        <v>66</v>
      </c>
      <c r="E132" s="89" t="s">
        <v>532</v>
      </c>
      <c r="F132" s="89" t="s">
        <v>533</v>
      </c>
      <c r="G132" s="89" t="s">
        <v>391</v>
      </c>
      <c r="H132" s="89" t="s">
        <v>533</v>
      </c>
      <c r="I132" s="90">
        <f t="shared" si="4"/>
        <v>15</v>
      </c>
      <c r="J132" s="90">
        <v>7.5</v>
      </c>
      <c r="K132" s="90">
        <v>7.5</v>
      </c>
      <c r="L132" s="89" t="s">
        <v>133</v>
      </c>
      <c r="M132" s="89">
        <v>291</v>
      </c>
      <c r="N132" s="89">
        <v>780</v>
      </c>
      <c r="O132" s="89">
        <v>45</v>
      </c>
      <c r="P132" s="89">
        <v>175</v>
      </c>
      <c r="Q132" s="89" t="s">
        <v>534</v>
      </c>
      <c r="R132" s="89" t="s">
        <v>391</v>
      </c>
      <c r="S132" s="89" t="s">
        <v>499</v>
      </c>
      <c r="T132" s="89"/>
    </row>
    <row r="133" spans="1:20" s="79" customFormat="1" ht="33.75">
      <c r="A133" s="89">
        <v>128</v>
      </c>
      <c r="B133" s="89" t="s">
        <v>55</v>
      </c>
      <c r="C133" s="89" t="s">
        <v>65</v>
      </c>
      <c r="D133" s="89" t="s">
        <v>66</v>
      </c>
      <c r="E133" s="89" t="s">
        <v>535</v>
      </c>
      <c r="F133" s="89" t="s">
        <v>536</v>
      </c>
      <c r="G133" s="89" t="s">
        <v>167</v>
      </c>
      <c r="H133" s="89" t="s">
        <v>537</v>
      </c>
      <c r="I133" s="90">
        <f t="shared" si="4"/>
        <v>15</v>
      </c>
      <c r="J133" s="90">
        <v>7.5</v>
      </c>
      <c r="K133" s="90">
        <v>7.5</v>
      </c>
      <c r="L133" s="89" t="s">
        <v>133</v>
      </c>
      <c r="M133" s="89">
        <v>115</v>
      </c>
      <c r="N133" s="89">
        <v>250</v>
      </c>
      <c r="O133" s="89">
        <v>8</v>
      </c>
      <c r="P133" s="89">
        <v>14</v>
      </c>
      <c r="Q133" s="89" t="s">
        <v>538</v>
      </c>
      <c r="R133" s="89" t="s">
        <v>167</v>
      </c>
      <c r="S133" s="89" t="s">
        <v>499</v>
      </c>
      <c r="T133" s="89"/>
    </row>
    <row r="134" spans="1:20" s="79" customFormat="1" ht="45">
      <c r="A134" s="89">
        <v>129</v>
      </c>
      <c r="B134" s="89" t="s">
        <v>55</v>
      </c>
      <c r="C134" s="89" t="s">
        <v>65</v>
      </c>
      <c r="D134" s="89" t="s">
        <v>66</v>
      </c>
      <c r="E134" s="89" t="s">
        <v>539</v>
      </c>
      <c r="F134" s="89" t="s">
        <v>540</v>
      </c>
      <c r="G134" s="89" t="s">
        <v>203</v>
      </c>
      <c r="H134" s="89" t="s">
        <v>541</v>
      </c>
      <c r="I134" s="90">
        <f t="shared" si="4"/>
        <v>150</v>
      </c>
      <c r="J134" s="90">
        <v>75</v>
      </c>
      <c r="K134" s="90">
        <v>75</v>
      </c>
      <c r="L134" s="89" t="s">
        <v>133</v>
      </c>
      <c r="M134" s="89">
        <v>375</v>
      </c>
      <c r="N134" s="89">
        <v>1293</v>
      </c>
      <c r="O134" s="89">
        <v>19</v>
      </c>
      <c r="P134" s="89">
        <v>68</v>
      </c>
      <c r="Q134" s="89" t="s">
        <v>542</v>
      </c>
      <c r="R134" s="89" t="s">
        <v>203</v>
      </c>
      <c r="S134" s="89" t="s">
        <v>499</v>
      </c>
      <c r="T134" s="89"/>
    </row>
    <row r="135" spans="1:20" s="79" customFormat="1" ht="33.75">
      <c r="A135" s="89">
        <v>130</v>
      </c>
      <c r="B135" s="89" t="s">
        <v>55</v>
      </c>
      <c r="C135" s="89" t="s">
        <v>65</v>
      </c>
      <c r="D135" s="89" t="s">
        <v>66</v>
      </c>
      <c r="E135" s="89" t="s">
        <v>543</v>
      </c>
      <c r="F135" s="89" t="s">
        <v>544</v>
      </c>
      <c r="G135" s="89" t="s">
        <v>159</v>
      </c>
      <c r="H135" s="89" t="s">
        <v>545</v>
      </c>
      <c r="I135" s="90">
        <f t="shared" si="4"/>
        <v>45</v>
      </c>
      <c r="J135" s="90">
        <v>22.5</v>
      </c>
      <c r="K135" s="90">
        <v>22.5</v>
      </c>
      <c r="L135" s="89" t="s">
        <v>133</v>
      </c>
      <c r="M135" s="89">
        <v>610</v>
      </c>
      <c r="N135" s="89">
        <v>2188</v>
      </c>
      <c r="O135" s="89">
        <v>161</v>
      </c>
      <c r="P135" s="89">
        <v>590</v>
      </c>
      <c r="Q135" s="89" t="s">
        <v>546</v>
      </c>
      <c r="R135" s="89" t="s">
        <v>159</v>
      </c>
      <c r="S135" s="89" t="s">
        <v>499</v>
      </c>
      <c r="T135" s="89"/>
    </row>
    <row r="136" spans="1:20" s="79" customFormat="1" ht="45">
      <c r="A136" s="89">
        <v>131</v>
      </c>
      <c r="B136" s="89" t="s">
        <v>55</v>
      </c>
      <c r="C136" s="89" t="s">
        <v>65</v>
      </c>
      <c r="D136" s="89" t="s">
        <v>66</v>
      </c>
      <c r="E136" s="89" t="s">
        <v>547</v>
      </c>
      <c r="F136" s="89" t="s">
        <v>548</v>
      </c>
      <c r="G136" s="89" t="s">
        <v>227</v>
      </c>
      <c r="H136" s="89" t="s">
        <v>549</v>
      </c>
      <c r="I136" s="90">
        <f t="shared" si="4"/>
        <v>45</v>
      </c>
      <c r="J136" s="90">
        <v>22.5</v>
      </c>
      <c r="K136" s="90">
        <v>22.5</v>
      </c>
      <c r="L136" s="89" t="s">
        <v>133</v>
      </c>
      <c r="M136" s="89">
        <v>233</v>
      </c>
      <c r="N136" s="89">
        <v>539</v>
      </c>
      <c r="O136" s="89">
        <v>20</v>
      </c>
      <c r="P136" s="89">
        <v>69</v>
      </c>
      <c r="Q136" s="89" t="s">
        <v>550</v>
      </c>
      <c r="R136" s="89" t="s">
        <v>227</v>
      </c>
      <c r="S136" s="89" t="s">
        <v>499</v>
      </c>
      <c r="T136" s="89"/>
    </row>
    <row r="137" spans="1:20" s="79" customFormat="1" ht="33.75">
      <c r="A137" s="89">
        <v>132</v>
      </c>
      <c r="B137" s="89" t="s">
        <v>55</v>
      </c>
      <c r="C137" s="89" t="s">
        <v>65</v>
      </c>
      <c r="D137" s="89" t="s">
        <v>66</v>
      </c>
      <c r="E137" s="89" t="s">
        <v>551</v>
      </c>
      <c r="F137" s="89" t="s">
        <v>552</v>
      </c>
      <c r="G137" s="89" t="s">
        <v>163</v>
      </c>
      <c r="H137" s="89" t="s">
        <v>553</v>
      </c>
      <c r="I137" s="90">
        <f t="shared" si="4"/>
        <v>45</v>
      </c>
      <c r="J137" s="90">
        <v>22.5</v>
      </c>
      <c r="K137" s="90">
        <v>22.5</v>
      </c>
      <c r="L137" s="89" t="s">
        <v>133</v>
      </c>
      <c r="M137" s="89">
        <v>270</v>
      </c>
      <c r="N137" s="89">
        <v>918</v>
      </c>
      <c r="O137" s="89">
        <v>24</v>
      </c>
      <c r="P137" s="89">
        <v>65</v>
      </c>
      <c r="Q137" s="89" t="s">
        <v>554</v>
      </c>
      <c r="R137" s="89" t="s">
        <v>163</v>
      </c>
      <c r="S137" s="89" t="s">
        <v>499</v>
      </c>
      <c r="T137" s="89"/>
    </row>
    <row r="138" spans="1:20" s="79" customFormat="1" ht="33.75">
      <c r="A138" s="89">
        <v>133</v>
      </c>
      <c r="B138" s="89" t="s">
        <v>55</v>
      </c>
      <c r="C138" s="89" t="s">
        <v>65</v>
      </c>
      <c r="D138" s="89" t="s">
        <v>66</v>
      </c>
      <c r="E138" s="89" t="s">
        <v>555</v>
      </c>
      <c r="F138" s="89" t="s">
        <v>556</v>
      </c>
      <c r="G138" s="89" t="s">
        <v>233</v>
      </c>
      <c r="H138" s="89" t="s">
        <v>557</v>
      </c>
      <c r="I138" s="90">
        <f t="shared" si="4"/>
        <v>105</v>
      </c>
      <c r="J138" s="90">
        <v>52.5</v>
      </c>
      <c r="K138" s="90">
        <v>52.5</v>
      </c>
      <c r="L138" s="89" t="s">
        <v>133</v>
      </c>
      <c r="M138" s="89">
        <v>335</v>
      </c>
      <c r="N138" s="89">
        <v>1483</v>
      </c>
      <c r="O138" s="89">
        <v>335</v>
      </c>
      <c r="P138" s="89">
        <v>1483</v>
      </c>
      <c r="Q138" s="89" t="s">
        <v>558</v>
      </c>
      <c r="R138" s="89" t="s">
        <v>233</v>
      </c>
      <c r="S138" s="89" t="s">
        <v>499</v>
      </c>
      <c r="T138" s="89"/>
    </row>
    <row r="139" spans="1:20" s="79" customFormat="1" ht="45">
      <c r="A139" s="89">
        <v>134</v>
      </c>
      <c r="B139" s="89" t="s">
        <v>55</v>
      </c>
      <c r="C139" s="89" t="s">
        <v>65</v>
      </c>
      <c r="D139" s="89" t="s">
        <v>66</v>
      </c>
      <c r="E139" s="89" t="s">
        <v>559</v>
      </c>
      <c r="F139" s="89" t="s">
        <v>560</v>
      </c>
      <c r="G139" s="89" t="s">
        <v>138</v>
      </c>
      <c r="H139" s="89" t="s">
        <v>561</v>
      </c>
      <c r="I139" s="90">
        <f t="shared" si="4"/>
        <v>60</v>
      </c>
      <c r="J139" s="90">
        <v>30</v>
      </c>
      <c r="K139" s="90">
        <v>30</v>
      </c>
      <c r="L139" s="89" t="s">
        <v>133</v>
      </c>
      <c r="M139" s="89">
        <v>210</v>
      </c>
      <c r="N139" s="89">
        <v>970</v>
      </c>
      <c r="O139" s="89">
        <v>10</v>
      </c>
      <c r="P139" s="89">
        <v>42</v>
      </c>
      <c r="Q139" s="89" t="s">
        <v>562</v>
      </c>
      <c r="R139" s="89" t="s">
        <v>138</v>
      </c>
      <c r="S139" s="89" t="s">
        <v>499</v>
      </c>
      <c r="T139" s="89"/>
    </row>
    <row r="140" spans="1:20" s="79" customFormat="1" ht="33.75">
      <c r="A140" s="89">
        <v>135</v>
      </c>
      <c r="B140" s="89" t="s">
        <v>55</v>
      </c>
      <c r="C140" s="89" t="s">
        <v>65</v>
      </c>
      <c r="D140" s="89" t="s">
        <v>66</v>
      </c>
      <c r="E140" s="89" t="s">
        <v>563</v>
      </c>
      <c r="F140" s="89" t="s">
        <v>564</v>
      </c>
      <c r="G140" s="89" t="s">
        <v>146</v>
      </c>
      <c r="H140" s="89" t="s">
        <v>565</v>
      </c>
      <c r="I140" s="90">
        <f t="shared" si="4"/>
        <v>45</v>
      </c>
      <c r="J140" s="90">
        <v>22.5</v>
      </c>
      <c r="K140" s="90">
        <v>22.5</v>
      </c>
      <c r="L140" s="89" t="s">
        <v>133</v>
      </c>
      <c r="M140" s="89">
        <v>384</v>
      </c>
      <c r="N140" s="89">
        <v>1234</v>
      </c>
      <c r="O140" s="89">
        <v>86</v>
      </c>
      <c r="P140" s="89">
        <v>183</v>
      </c>
      <c r="Q140" s="89" t="s">
        <v>566</v>
      </c>
      <c r="R140" s="89" t="s">
        <v>146</v>
      </c>
      <c r="S140" s="89" t="s">
        <v>499</v>
      </c>
      <c r="T140" s="89"/>
    </row>
    <row r="141" spans="1:20" s="79" customFormat="1" ht="33.75">
      <c r="A141" s="89">
        <v>136</v>
      </c>
      <c r="B141" s="89" t="s">
        <v>55</v>
      </c>
      <c r="C141" s="89" t="s">
        <v>65</v>
      </c>
      <c r="D141" s="89" t="s">
        <v>68</v>
      </c>
      <c r="E141" s="89" t="s">
        <v>567</v>
      </c>
      <c r="F141" s="89" t="s">
        <v>568</v>
      </c>
      <c r="G141" s="89" t="s">
        <v>143</v>
      </c>
      <c r="H141" s="89" t="s">
        <v>413</v>
      </c>
      <c r="I141" s="90">
        <f t="shared" si="4"/>
        <v>12.2928</v>
      </c>
      <c r="J141" s="90">
        <v>12.2928</v>
      </c>
      <c r="K141" s="90"/>
      <c r="L141" s="89" t="s">
        <v>133</v>
      </c>
      <c r="M141" s="89">
        <v>1658</v>
      </c>
      <c r="N141" s="89">
        <v>5366</v>
      </c>
      <c r="O141" s="89">
        <v>62</v>
      </c>
      <c r="P141" s="89">
        <v>220</v>
      </c>
      <c r="Q141" s="89" t="s">
        <v>569</v>
      </c>
      <c r="R141" s="89" t="s">
        <v>143</v>
      </c>
      <c r="S141" s="89" t="s">
        <v>499</v>
      </c>
      <c r="T141" s="89"/>
    </row>
    <row r="142" spans="1:20" s="79" customFormat="1" ht="33.75">
      <c r="A142" s="89">
        <v>137</v>
      </c>
      <c r="B142" s="89" t="s">
        <v>55</v>
      </c>
      <c r="C142" s="89" t="s">
        <v>65</v>
      </c>
      <c r="D142" s="89" t="s">
        <v>68</v>
      </c>
      <c r="E142" s="89" t="s">
        <v>570</v>
      </c>
      <c r="F142" s="89" t="s">
        <v>571</v>
      </c>
      <c r="G142" s="89" t="s">
        <v>138</v>
      </c>
      <c r="H142" s="89" t="s">
        <v>413</v>
      </c>
      <c r="I142" s="90">
        <f t="shared" si="4"/>
        <v>11.363200000000001</v>
      </c>
      <c r="J142" s="90">
        <v>11.363200000000001</v>
      </c>
      <c r="K142" s="90"/>
      <c r="L142" s="89" t="s">
        <v>133</v>
      </c>
      <c r="M142" s="89">
        <v>1240</v>
      </c>
      <c r="N142" s="89">
        <v>3204</v>
      </c>
      <c r="O142" s="89">
        <v>55</v>
      </c>
      <c r="P142" s="89">
        <v>180</v>
      </c>
      <c r="Q142" s="89" t="s">
        <v>572</v>
      </c>
      <c r="R142" s="89" t="s">
        <v>138</v>
      </c>
      <c r="S142" s="89" t="s">
        <v>499</v>
      </c>
      <c r="T142" s="89"/>
    </row>
    <row r="143" spans="1:20" s="79" customFormat="1" ht="33.75">
      <c r="A143" s="89">
        <v>138</v>
      </c>
      <c r="B143" s="89" t="s">
        <v>55</v>
      </c>
      <c r="C143" s="89" t="s">
        <v>65</v>
      </c>
      <c r="D143" s="89" t="s">
        <v>68</v>
      </c>
      <c r="E143" s="89" t="s">
        <v>573</v>
      </c>
      <c r="F143" s="89" t="s">
        <v>574</v>
      </c>
      <c r="G143" s="89" t="s">
        <v>175</v>
      </c>
      <c r="H143" s="89" t="s">
        <v>413</v>
      </c>
      <c r="I143" s="90">
        <f t="shared" si="4"/>
        <v>15.491199999999999</v>
      </c>
      <c r="J143" s="90">
        <v>15.491199999999999</v>
      </c>
      <c r="K143" s="90"/>
      <c r="L143" s="89" t="s">
        <v>133</v>
      </c>
      <c r="M143" s="89">
        <v>1580</v>
      </c>
      <c r="N143" s="89">
        <v>6364</v>
      </c>
      <c r="O143" s="89">
        <v>120</v>
      </c>
      <c r="P143" s="89">
        <v>400</v>
      </c>
      <c r="Q143" s="89" t="s">
        <v>575</v>
      </c>
      <c r="R143" s="89" t="s">
        <v>175</v>
      </c>
      <c r="S143" s="89" t="s">
        <v>499</v>
      </c>
      <c r="T143" s="89"/>
    </row>
    <row r="144" spans="1:20" s="79" customFormat="1" ht="33.75">
      <c r="A144" s="89">
        <v>139</v>
      </c>
      <c r="B144" s="89" t="s">
        <v>55</v>
      </c>
      <c r="C144" s="89" t="s">
        <v>65</v>
      </c>
      <c r="D144" s="89" t="s">
        <v>68</v>
      </c>
      <c r="E144" s="89" t="s">
        <v>576</v>
      </c>
      <c r="F144" s="89" t="s">
        <v>577</v>
      </c>
      <c r="G144" s="89" t="s">
        <v>171</v>
      </c>
      <c r="H144" s="89" t="s">
        <v>413</v>
      </c>
      <c r="I144" s="90">
        <f t="shared" si="4"/>
        <v>10.5144</v>
      </c>
      <c r="J144" s="90">
        <v>10.5144</v>
      </c>
      <c r="K144" s="90"/>
      <c r="L144" s="89" t="s">
        <v>133</v>
      </c>
      <c r="M144" s="89">
        <v>787</v>
      </c>
      <c r="N144" s="89">
        <v>2143</v>
      </c>
      <c r="O144" s="89">
        <v>20</v>
      </c>
      <c r="P144" s="89">
        <v>50</v>
      </c>
      <c r="Q144" s="89" t="s">
        <v>578</v>
      </c>
      <c r="R144" s="89" t="s">
        <v>171</v>
      </c>
      <c r="S144" s="89" t="s">
        <v>499</v>
      </c>
      <c r="T144" s="89"/>
    </row>
    <row r="145" spans="1:20" s="79" customFormat="1" ht="33.75">
      <c r="A145" s="89">
        <v>140</v>
      </c>
      <c r="B145" s="89" t="s">
        <v>55</v>
      </c>
      <c r="C145" s="89" t="s">
        <v>65</v>
      </c>
      <c r="D145" s="89" t="s">
        <v>68</v>
      </c>
      <c r="E145" s="89" t="s">
        <v>579</v>
      </c>
      <c r="F145" s="89" t="s">
        <v>580</v>
      </c>
      <c r="G145" s="89" t="s">
        <v>140</v>
      </c>
      <c r="H145" s="89" t="s">
        <v>413</v>
      </c>
      <c r="I145" s="90">
        <f t="shared" si="4"/>
        <v>14.54</v>
      </c>
      <c r="J145" s="90">
        <v>14.54</v>
      </c>
      <c r="K145" s="90"/>
      <c r="L145" s="89" t="s">
        <v>133</v>
      </c>
      <c r="M145" s="89">
        <v>1479</v>
      </c>
      <c r="N145" s="89">
        <v>5175</v>
      </c>
      <c r="O145" s="89">
        <v>60</v>
      </c>
      <c r="P145" s="89">
        <v>180</v>
      </c>
      <c r="Q145" s="89" t="s">
        <v>581</v>
      </c>
      <c r="R145" s="89" t="s">
        <v>140</v>
      </c>
      <c r="S145" s="89" t="s">
        <v>499</v>
      </c>
      <c r="T145" s="89"/>
    </row>
    <row r="146" spans="1:20" s="79" customFormat="1" ht="33.75">
      <c r="A146" s="89">
        <v>141</v>
      </c>
      <c r="B146" s="89" t="s">
        <v>55</v>
      </c>
      <c r="C146" s="89" t="s">
        <v>65</v>
      </c>
      <c r="D146" s="89" t="s">
        <v>68</v>
      </c>
      <c r="E146" s="89" t="s">
        <v>582</v>
      </c>
      <c r="F146" s="89" t="s">
        <v>583</v>
      </c>
      <c r="G146" s="89" t="s">
        <v>159</v>
      </c>
      <c r="H146" s="89" t="s">
        <v>413</v>
      </c>
      <c r="I146" s="90">
        <f t="shared" si="4"/>
        <v>60.628</v>
      </c>
      <c r="J146" s="90">
        <v>60.628</v>
      </c>
      <c r="K146" s="90"/>
      <c r="L146" s="89" t="s">
        <v>133</v>
      </c>
      <c r="M146" s="89">
        <v>14691</v>
      </c>
      <c r="N146" s="89">
        <v>56785</v>
      </c>
      <c r="O146" s="89">
        <v>900</v>
      </c>
      <c r="P146" s="89">
        <v>3000</v>
      </c>
      <c r="Q146" s="89" t="s">
        <v>584</v>
      </c>
      <c r="R146" s="89" t="s">
        <v>159</v>
      </c>
      <c r="S146" s="89" t="s">
        <v>499</v>
      </c>
      <c r="T146" s="89"/>
    </row>
    <row r="147" spans="1:20" s="79" customFormat="1" ht="33.75">
      <c r="A147" s="89">
        <v>142</v>
      </c>
      <c r="B147" s="89" t="s">
        <v>55</v>
      </c>
      <c r="C147" s="89" t="s">
        <v>65</v>
      </c>
      <c r="D147" s="89" t="s">
        <v>68</v>
      </c>
      <c r="E147" s="89" t="s">
        <v>585</v>
      </c>
      <c r="F147" s="89" t="s">
        <v>586</v>
      </c>
      <c r="G147" s="89" t="s">
        <v>151</v>
      </c>
      <c r="H147" s="89" t="s">
        <v>413</v>
      </c>
      <c r="I147" s="90">
        <f t="shared" si="4"/>
        <v>11.897600000000001</v>
      </c>
      <c r="J147" s="90">
        <v>11.897600000000001</v>
      </c>
      <c r="K147" s="90"/>
      <c r="L147" s="89" t="s">
        <v>133</v>
      </c>
      <c r="M147" s="89">
        <v>1047</v>
      </c>
      <c r="N147" s="89">
        <v>2872</v>
      </c>
      <c r="O147" s="89">
        <v>33</v>
      </c>
      <c r="P147" s="89">
        <v>110</v>
      </c>
      <c r="Q147" s="89" t="s">
        <v>587</v>
      </c>
      <c r="R147" s="89" t="s">
        <v>151</v>
      </c>
      <c r="S147" s="89" t="s">
        <v>499</v>
      </c>
      <c r="T147" s="89"/>
    </row>
    <row r="148" spans="1:20" s="79" customFormat="1" ht="33.75">
      <c r="A148" s="89">
        <v>143</v>
      </c>
      <c r="B148" s="89" t="s">
        <v>55</v>
      </c>
      <c r="C148" s="89" t="s">
        <v>65</v>
      </c>
      <c r="D148" s="89" t="s">
        <v>68</v>
      </c>
      <c r="E148" s="89" t="s">
        <v>588</v>
      </c>
      <c r="F148" s="89" t="s">
        <v>589</v>
      </c>
      <c r="G148" s="89" t="s">
        <v>146</v>
      </c>
      <c r="H148" s="89" t="s">
        <v>413</v>
      </c>
      <c r="I148" s="90">
        <f t="shared" si="4"/>
        <v>75.92</v>
      </c>
      <c r="J148" s="90">
        <v>75.92</v>
      </c>
      <c r="K148" s="90"/>
      <c r="L148" s="89" t="s">
        <v>133</v>
      </c>
      <c r="M148" s="89">
        <v>4230</v>
      </c>
      <c r="N148" s="89">
        <v>15400</v>
      </c>
      <c r="O148" s="89">
        <v>350</v>
      </c>
      <c r="P148" s="89">
        <v>1200</v>
      </c>
      <c r="Q148" s="89" t="s">
        <v>590</v>
      </c>
      <c r="R148" s="89" t="s">
        <v>146</v>
      </c>
      <c r="S148" s="89" t="s">
        <v>499</v>
      </c>
      <c r="T148" s="89"/>
    </row>
    <row r="149" spans="1:20" s="79" customFormat="1" ht="33.75">
      <c r="A149" s="89">
        <v>144</v>
      </c>
      <c r="B149" s="89" t="s">
        <v>55</v>
      </c>
      <c r="C149" s="89" t="s">
        <v>65</v>
      </c>
      <c r="D149" s="89" t="s">
        <v>68</v>
      </c>
      <c r="E149" s="89" t="s">
        <v>591</v>
      </c>
      <c r="F149" s="89" t="s">
        <v>592</v>
      </c>
      <c r="G149" s="89" t="s">
        <v>146</v>
      </c>
      <c r="H149" s="89" t="s">
        <v>414</v>
      </c>
      <c r="I149" s="90">
        <f t="shared" si="4"/>
        <v>50</v>
      </c>
      <c r="J149" s="90">
        <v>25</v>
      </c>
      <c r="K149" s="90">
        <v>25</v>
      </c>
      <c r="L149" s="89" t="s">
        <v>133</v>
      </c>
      <c r="M149" s="89">
        <v>3000</v>
      </c>
      <c r="N149" s="89">
        <v>5200</v>
      </c>
      <c r="O149" s="89">
        <v>3000</v>
      </c>
      <c r="P149" s="89">
        <v>5200</v>
      </c>
      <c r="Q149" s="89" t="s">
        <v>593</v>
      </c>
      <c r="R149" s="89" t="s">
        <v>146</v>
      </c>
      <c r="S149" s="89" t="s">
        <v>499</v>
      </c>
      <c r="T149" s="89"/>
    </row>
    <row r="150" spans="1:20" s="79" customFormat="1" ht="33.75">
      <c r="A150" s="89">
        <v>145</v>
      </c>
      <c r="B150" s="89" t="s">
        <v>55</v>
      </c>
      <c r="C150" s="89" t="s">
        <v>65</v>
      </c>
      <c r="D150" s="89" t="s">
        <v>68</v>
      </c>
      <c r="E150" s="89" t="s">
        <v>594</v>
      </c>
      <c r="F150" s="89" t="s">
        <v>595</v>
      </c>
      <c r="G150" s="89" t="s">
        <v>163</v>
      </c>
      <c r="H150" s="89" t="s">
        <v>413</v>
      </c>
      <c r="I150" s="90">
        <f t="shared" si="4"/>
        <v>14.330399999999999</v>
      </c>
      <c r="J150" s="90">
        <v>14.330399999999999</v>
      </c>
      <c r="K150" s="90"/>
      <c r="L150" s="89" t="s">
        <v>133</v>
      </c>
      <c r="M150" s="89">
        <v>1615</v>
      </c>
      <c r="N150" s="89">
        <v>5913</v>
      </c>
      <c r="O150" s="89">
        <v>65</v>
      </c>
      <c r="P150" s="89">
        <v>230</v>
      </c>
      <c r="Q150" s="89" t="s">
        <v>596</v>
      </c>
      <c r="R150" s="89" t="s">
        <v>163</v>
      </c>
      <c r="S150" s="89" t="s">
        <v>499</v>
      </c>
      <c r="T150" s="89"/>
    </row>
    <row r="151" spans="1:20" s="79" customFormat="1" ht="33.75">
      <c r="A151" s="89">
        <v>146</v>
      </c>
      <c r="B151" s="89" t="s">
        <v>55</v>
      </c>
      <c r="C151" s="89" t="s">
        <v>65</v>
      </c>
      <c r="D151" s="89" t="s">
        <v>68</v>
      </c>
      <c r="E151" s="89" t="s">
        <v>597</v>
      </c>
      <c r="F151" s="89" t="s">
        <v>598</v>
      </c>
      <c r="G151" s="89" t="s">
        <v>142</v>
      </c>
      <c r="H151" s="89" t="s">
        <v>413</v>
      </c>
      <c r="I151" s="90">
        <f t="shared" si="4"/>
        <v>13.6456</v>
      </c>
      <c r="J151" s="90">
        <v>13.6456</v>
      </c>
      <c r="K151" s="90"/>
      <c r="L151" s="89" t="s">
        <v>133</v>
      </c>
      <c r="M151" s="89">
        <v>1174</v>
      </c>
      <c r="N151" s="89">
        <v>4057</v>
      </c>
      <c r="O151" s="89">
        <v>52</v>
      </c>
      <c r="P151" s="89">
        <v>180</v>
      </c>
      <c r="Q151" s="89" t="s">
        <v>599</v>
      </c>
      <c r="R151" s="89" t="s">
        <v>142</v>
      </c>
      <c r="S151" s="89" t="s">
        <v>499</v>
      </c>
      <c r="T151" s="89"/>
    </row>
    <row r="152" spans="1:20" s="79" customFormat="1" ht="33.75">
      <c r="A152" s="89">
        <v>147</v>
      </c>
      <c r="B152" s="89" t="s">
        <v>55</v>
      </c>
      <c r="C152" s="89" t="s">
        <v>65</v>
      </c>
      <c r="D152" s="89" t="s">
        <v>68</v>
      </c>
      <c r="E152" s="89" t="s">
        <v>600</v>
      </c>
      <c r="F152" s="89" t="s">
        <v>601</v>
      </c>
      <c r="G152" s="89" t="s">
        <v>266</v>
      </c>
      <c r="H152" s="89" t="s">
        <v>413</v>
      </c>
      <c r="I152" s="90">
        <f t="shared" si="4"/>
        <v>10.235200000000001</v>
      </c>
      <c r="J152" s="90">
        <v>10.235200000000001</v>
      </c>
      <c r="K152" s="90"/>
      <c r="L152" s="89" t="s">
        <v>133</v>
      </c>
      <c r="M152" s="89">
        <v>805</v>
      </c>
      <c r="N152" s="89">
        <v>1794</v>
      </c>
      <c r="O152" s="89">
        <v>80</v>
      </c>
      <c r="P152" s="89">
        <v>280</v>
      </c>
      <c r="Q152" s="89" t="s">
        <v>602</v>
      </c>
      <c r="R152" s="89" t="s">
        <v>266</v>
      </c>
      <c r="S152" s="89" t="s">
        <v>499</v>
      </c>
      <c r="T152" s="89"/>
    </row>
    <row r="153" spans="1:20" s="79" customFormat="1" ht="33.75">
      <c r="A153" s="89">
        <v>148</v>
      </c>
      <c r="B153" s="89" t="s">
        <v>55</v>
      </c>
      <c r="C153" s="89" t="s">
        <v>65</v>
      </c>
      <c r="D153" s="89" t="s">
        <v>68</v>
      </c>
      <c r="E153" s="89" t="s">
        <v>603</v>
      </c>
      <c r="F153" s="89" t="s">
        <v>604</v>
      </c>
      <c r="G153" s="89" t="s">
        <v>225</v>
      </c>
      <c r="H153" s="89" t="s">
        <v>413</v>
      </c>
      <c r="I153" s="90">
        <f t="shared" si="4"/>
        <v>19.043199999999999</v>
      </c>
      <c r="J153" s="90">
        <v>19.043199999999999</v>
      </c>
      <c r="K153" s="90"/>
      <c r="L153" s="89" t="s">
        <v>133</v>
      </c>
      <c r="M153" s="89">
        <v>1835</v>
      </c>
      <c r="N153" s="89">
        <v>6804</v>
      </c>
      <c r="O153" s="89">
        <v>114</v>
      </c>
      <c r="P153" s="89">
        <v>400</v>
      </c>
      <c r="Q153" s="89" t="s">
        <v>605</v>
      </c>
      <c r="R153" s="89" t="s">
        <v>225</v>
      </c>
      <c r="S153" s="89" t="s">
        <v>499</v>
      </c>
      <c r="T153" s="89"/>
    </row>
    <row r="154" spans="1:20" s="79" customFormat="1" ht="33.75">
      <c r="A154" s="89">
        <v>149</v>
      </c>
      <c r="B154" s="89" t="s">
        <v>55</v>
      </c>
      <c r="C154" s="89" t="s">
        <v>65</v>
      </c>
      <c r="D154" s="89" t="s">
        <v>68</v>
      </c>
      <c r="E154" s="89" t="s">
        <v>606</v>
      </c>
      <c r="F154" s="89" t="s">
        <v>607</v>
      </c>
      <c r="G154" s="89" t="s">
        <v>227</v>
      </c>
      <c r="H154" s="89" t="s">
        <v>413</v>
      </c>
      <c r="I154" s="90">
        <f t="shared" si="4"/>
        <v>12.2128</v>
      </c>
      <c r="J154" s="90">
        <v>12.2128</v>
      </c>
      <c r="K154" s="90"/>
      <c r="L154" s="89" t="s">
        <v>133</v>
      </c>
      <c r="M154" s="89">
        <v>956</v>
      </c>
      <c r="N154" s="89">
        <v>3266</v>
      </c>
      <c r="O154" s="89">
        <v>90</v>
      </c>
      <c r="P154" s="89">
        <v>300</v>
      </c>
      <c r="Q154" s="89" t="s">
        <v>608</v>
      </c>
      <c r="R154" s="89" t="s">
        <v>227</v>
      </c>
      <c r="S154" s="89" t="s">
        <v>499</v>
      </c>
      <c r="T154" s="89"/>
    </row>
    <row r="155" spans="1:20" s="79" customFormat="1" ht="33.75">
      <c r="A155" s="89">
        <v>150</v>
      </c>
      <c r="B155" s="89" t="s">
        <v>55</v>
      </c>
      <c r="C155" s="89" t="s">
        <v>65</v>
      </c>
      <c r="D155" s="89" t="s">
        <v>68</v>
      </c>
      <c r="E155" s="89" t="s">
        <v>609</v>
      </c>
      <c r="F155" s="89" t="s">
        <v>610</v>
      </c>
      <c r="G155" s="89" t="s">
        <v>233</v>
      </c>
      <c r="H155" s="89" t="s">
        <v>413</v>
      </c>
      <c r="I155" s="90">
        <f t="shared" si="4"/>
        <v>17.16</v>
      </c>
      <c r="J155" s="90">
        <v>17.16</v>
      </c>
      <c r="K155" s="90"/>
      <c r="L155" s="89" t="s">
        <v>133</v>
      </c>
      <c r="M155" s="89">
        <v>3150</v>
      </c>
      <c r="N155" s="89">
        <v>5450</v>
      </c>
      <c r="O155" s="89">
        <v>82</v>
      </c>
      <c r="P155" s="89">
        <v>290</v>
      </c>
      <c r="Q155" s="89" t="s">
        <v>611</v>
      </c>
      <c r="R155" s="89" t="s">
        <v>233</v>
      </c>
      <c r="S155" s="89" t="s">
        <v>499</v>
      </c>
      <c r="T155" s="89"/>
    </row>
    <row r="156" spans="1:20" s="79" customFormat="1" ht="33.75">
      <c r="A156" s="89">
        <v>151</v>
      </c>
      <c r="B156" s="89" t="s">
        <v>55</v>
      </c>
      <c r="C156" s="89" t="s">
        <v>65</v>
      </c>
      <c r="D156" s="89" t="s">
        <v>68</v>
      </c>
      <c r="E156" s="89" t="s">
        <v>612</v>
      </c>
      <c r="F156" s="89" t="s">
        <v>613</v>
      </c>
      <c r="G156" s="89" t="s">
        <v>136</v>
      </c>
      <c r="H156" s="89" t="s">
        <v>413</v>
      </c>
      <c r="I156" s="90">
        <f t="shared" si="4"/>
        <v>9.7856000000000005</v>
      </c>
      <c r="J156" s="90">
        <v>9.7856000000000005</v>
      </c>
      <c r="K156" s="90"/>
      <c r="L156" s="89" t="s">
        <v>133</v>
      </c>
      <c r="M156" s="89">
        <v>870</v>
      </c>
      <c r="N156" s="89">
        <v>2232</v>
      </c>
      <c r="O156" s="89">
        <v>70</v>
      </c>
      <c r="P156" s="89">
        <v>245</v>
      </c>
      <c r="Q156" s="89" t="s">
        <v>614</v>
      </c>
      <c r="R156" s="89" t="s">
        <v>136</v>
      </c>
      <c r="S156" s="89" t="s">
        <v>499</v>
      </c>
      <c r="T156" s="89"/>
    </row>
    <row r="157" spans="1:20" s="79" customFormat="1" ht="33.75">
      <c r="A157" s="89">
        <v>152</v>
      </c>
      <c r="B157" s="89" t="s">
        <v>55</v>
      </c>
      <c r="C157" s="89" t="s">
        <v>65</v>
      </c>
      <c r="D157" s="89" t="s">
        <v>68</v>
      </c>
      <c r="E157" s="89" t="s">
        <v>615</v>
      </c>
      <c r="F157" s="89" t="s">
        <v>616</v>
      </c>
      <c r="G157" s="89" t="s">
        <v>199</v>
      </c>
      <c r="H157" s="89" t="s">
        <v>413</v>
      </c>
      <c r="I157" s="90">
        <f t="shared" si="4"/>
        <v>22.5032</v>
      </c>
      <c r="J157" s="90">
        <v>22.5032</v>
      </c>
      <c r="K157" s="90"/>
      <c r="L157" s="89" t="s">
        <v>133</v>
      </c>
      <c r="M157" s="89">
        <v>4195</v>
      </c>
      <c r="N157" s="89">
        <v>14129</v>
      </c>
      <c r="O157" s="89">
        <v>195</v>
      </c>
      <c r="P157" s="89">
        <v>682</v>
      </c>
      <c r="Q157" s="89" t="s">
        <v>617</v>
      </c>
      <c r="R157" s="89" t="s">
        <v>199</v>
      </c>
      <c r="S157" s="89" t="s">
        <v>499</v>
      </c>
      <c r="T157" s="89"/>
    </row>
    <row r="158" spans="1:20" s="79" customFormat="1" ht="33.75">
      <c r="A158" s="89">
        <v>153</v>
      </c>
      <c r="B158" s="89" t="s">
        <v>55</v>
      </c>
      <c r="C158" s="89" t="s">
        <v>65</v>
      </c>
      <c r="D158" s="89" t="s">
        <v>68</v>
      </c>
      <c r="E158" s="89" t="s">
        <v>618</v>
      </c>
      <c r="F158" s="89" t="s">
        <v>619</v>
      </c>
      <c r="G158" s="89" t="s">
        <v>196</v>
      </c>
      <c r="H158" s="89" t="s">
        <v>413</v>
      </c>
      <c r="I158" s="90">
        <f t="shared" si="4"/>
        <v>53.7744</v>
      </c>
      <c r="J158" s="90">
        <v>53.7744</v>
      </c>
      <c r="K158" s="90"/>
      <c r="L158" s="89" t="s">
        <v>133</v>
      </c>
      <c r="M158" s="89">
        <v>39580</v>
      </c>
      <c r="N158" s="89">
        <v>137733</v>
      </c>
      <c r="O158" s="89">
        <v>580</v>
      </c>
      <c r="P158" s="89">
        <v>2030</v>
      </c>
      <c r="Q158" s="89" t="s">
        <v>620</v>
      </c>
      <c r="R158" s="89" t="s">
        <v>196</v>
      </c>
      <c r="S158" s="89" t="s">
        <v>499</v>
      </c>
      <c r="T158" s="89"/>
    </row>
    <row r="159" spans="1:20" s="79" customFormat="1" ht="33.75">
      <c r="A159" s="89">
        <v>154</v>
      </c>
      <c r="B159" s="89" t="s">
        <v>55</v>
      </c>
      <c r="C159" s="89" t="s">
        <v>65</v>
      </c>
      <c r="D159" s="89" t="s">
        <v>68</v>
      </c>
      <c r="E159" s="89" t="s">
        <v>621</v>
      </c>
      <c r="F159" s="89" t="s">
        <v>622</v>
      </c>
      <c r="G159" s="89" t="s">
        <v>203</v>
      </c>
      <c r="H159" s="89" t="s">
        <v>413</v>
      </c>
      <c r="I159" s="90">
        <f t="shared" si="4"/>
        <v>6.6840000000000002</v>
      </c>
      <c r="J159" s="90">
        <v>6.6840000000000002</v>
      </c>
      <c r="K159" s="90"/>
      <c r="L159" s="89" t="s">
        <v>133</v>
      </c>
      <c r="M159" s="89">
        <v>347</v>
      </c>
      <c r="N159" s="89">
        <v>605</v>
      </c>
      <c r="O159" s="89">
        <v>47</v>
      </c>
      <c r="P159" s="89">
        <v>164</v>
      </c>
      <c r="Q159" s="89" t="s">
        <v>623</v>
      </c>
      <c r="R159" s="89" t="s">
        <v>203</v>
      </c>
      <c r="S159" s="89" t="s">
        <v>499</v>
      </c>
      <c r="T159" s="89"/>
    </row>
    <row r="160" spans="1:20" s="79" customFormat="1" ht="33.75">
      <c r="A160" s="89">
        <v>155</v>
      </c>
      <c r="B160" s="89" t="s">
        <v>55</v>
      </c>
      <c r="C160" s="89" t="s">
        <v>65</v>
      </c>
      <c r="D160" s="89" t="s">
        <v>68</v>
      </c>
      <c r="E160" s="89" t="s">
        <v>624</v>
      </c>
      <c r="F160" s="89" t="s">
        <v>625</v>
      </c>
      <c r="G160" s="89" t="s">
        <v>183</v>
      </c>
      <c r="H160" s="89" t="s">
        <v>413</v>
      </c>
      <c r="I160" s="90">
        <f t="shared" si="4"/>
        <v>8.8391999999999999</v>
      </c>
      <c r="J160" s="90">
        <v>8.8391999999999999</v>
      </c>
      <c r="K160" s="90"/>
      <c r="L160" s="89" t="s">
        <v>133</v>
      </c>
      <c r="M160" s="89">
        <v>643</v>
      </c>
      <c r="N160" s="89">
        <v>1299</v>
      </c>
      <c r="O160" s="89">
        <v>43</v>
      </c>
      <c r="P160" s="89">
        <v>150</v>
      </c>
      <c r="Q160" s="89" t="s">
        <v>626</v>
      </c>
      <c r="R160" s="89" t="s">
        <v>183</v>
      </c>
      <c r="S160" s="89" t="s">
        <v>499</v>
      </c>
      <c r="T160" s="89"/>
    </row>
    <row r="161" spans="1:20" s="79" customFormat="1" ht="33.75">
      <c r="A161" s="89">
        <v>156</v>
      </c>
      <c r="B161" s="89" t="s">
        <v>55</v>
      </c>
      <c r="C161" s="89" t="s">
        <v>65</v>
      </c>
      <c r="D161" s="89" t="s">
        <v>68</v>
      </c>
      <c r="E161" s="89" t="s">
        <v>627</v>
      </c>
      <c r="F161" s="89" t="s">
        <v>628</v>
      </c>
      <c r="G161" s="89" t="s">
        <v>167</v>
      </c>
      <c r="H161" s="89" t="s">
        <v>413</v>
      </c>
      <c r="I161" s="90">
        <f t="shared" si="4"/>
        <v>5.6871999999999998</v>
      </c>
      <c r="J161" s="90">
        <v>5.6871999999999998</v>
      </c>
      <c r="K161" s="90"/>
      <c r="L161" s="89" t="s">
        <v>133</v>
      </c>
      <c r="M161" s="89">
        <v>1065</v>
      </c>
      <c r="N161" s="89">
        <v>3298</v>
      </c>
      <c r="O161" s="89">
        <v>165</v>
      </c>
      <c r="P161" s="89">
        <v>577</v>
      </c>
      <c r="Q161" s="89" t="s">
        <v>629</v>
      </c>
      <c r="R161" s="89" t="s">
        <v>167</v>
      </c>
      <c r="S161" s="89" t="s">
        <v>499</v>
      </c>
      <c r="T161" s="89"/>
    </row>
    <row r="162" spans="1:20" s="79" customFormat="1" ht="33.75">
      <c r="A162" s="89">
        <v>157</v>
      </c>
      <c r="B162" s="89" t="s">
        <v>55</v>
      </c>
      <c r="C162" s="89" t="s">
        <v>65</v>
      </c>
      <c r="D162" s="89" t="s">
        <v>68</v>
      </c>
      <c r="E162" s="89" t="s">
        <v>630</v>
      </c>
      <c r="F162" s="89" t="s">
        <v>631</v>
      </c>
      <c r="G162" s="89" t="s">
        <v>391</v>
      </c>
      <c r="H162" s="89" t="s">
        <v>413</v>
      </c>
      <c r="I162" s="90">
        <f t="shared" si="4"/>
        <v>7.8056000000000001</v>
      </c>
      <c r="J162" s="90">
        <v>7.8056000000000001</v>
      </c>
      <c r="K162" s="90"/>
      <c r="L162" s="89" t="s">
        <v>133</v>
      </c>
      <c r="M162" s="89">
        <v>520</v>
      </c>
      <c r="N162" s="89">
        <v>1007</v>
      </c>
      <c r="O162" s="89">
        <v>20</v>
      </c>
      <c r="P162" s="89">
        <v>70</v>
      </c>
      <c r="Q162" s="89" t="s">
        <v>632</v>
      </c>
      <c r="R162" s="89" t="s">
        <v>391</v>
      </c>
      <c r="S162" s="89" t="s">
        <v>499</v>
      </c>
      <c r="T162" s="89"/>
    </row>
    <row r="163" spans="1:20" s="79" customFormat="1" ht="33.75">
      <c r="A163" s="89">
        <v>158</v>
      </c>
      <c r="B163" s="89" t="s">
        <v>55</v>
      </c>
      <c r="C163" s="89" t="s">
        <v>65</v>
      </c>
      <c r="D163" s="89" t="s">
        <v>68</v>
      </c>
      <c r="E163" s="89" t="s">
        <v>633</v>
      </c>
      <c r="F163" s="89" t="s">
        <v>634</v>
      </c>
      <c r="G163" s="89" t="s">
        <v>178</v>
      </c>
      <c r="H163" s="89" t="s">
        <v>413</v>
      </c>
      <c r="I163" s="90">
        <f t="shared" si="4"/>
        <v>8.5879999999999992</v>
      </c>
      <c r="J163" s="90">
        <v>8.5879999999999992</v>
      </c>
      <c r="K163" s="90"/>
      <c r="L163" s="89" t="s">
        <v>133</v>
      </c>
      <c r="M163" s="89">
        <v>485</v>
      </c>
      <c r="N163" s="89">
        <v>985</v>
      </c>
      <c r="O163" s="89">
        <v>85</v>
      </c>
      <c r="P163" s="89">
        <v>297</v>
      </c>
      <c r="Q163" s="89" t="s">
        <v>635</v>
      </c>
      <c r="R163" s="89" t="s">
        <v>178</v>
      </c>
      <c r="S163" s="89" t="s">
        <v>499</v>
      </c>
      <c r="T163" s="89"/>
    </row>
    <row r="164" spans="1:20" s="79" customFormat="1" ht="33.75">
      <c r="A164" s="89">
        <v>159</v>
      </c>
      <c r="B164" s="89" t="s">
        <v>55</v>
      </c>
      <c r="C164" s="89" t="s">
        <v>65</v>
      </c>
      <c r="D164" s="89" t="s">
        <v>68</v>
      </c>
      <c r="E164" s="89" t="s">
        <v>636</v>
      </c>
      <c r="F164" s="89" t="s">
        <v>637</v>
      </c>
      <c r="G164" s="89" t="s">
        <v>131</v>
      </c>
      <c r="H164" s="89" t="s">
        <v>413</v>
      </c>
      <c r="I164" s="90">
        <f t="shared" si="4"/>
        <v>8.2959999999999994</v>
      </c>
      <c r="J164" s="90">
        <v>8.2959999999999994</v>
      </c>
      <c r="K164" s="90"/>
      <c r="L164" s="89" t="s">
        <v>133</v>
      </c>
      <c r="M164" s="89">
        <v>786</v>
      </c>
      <c r="N164" s="89">
        <v>1620</v>
      </c>
      <c r="O164" s="89">
        <v>86</v>
      </c>
      <c r="P164" s="89">
        <v>301</v>
      </c>
      <c r="Q164" s="89" t="s">
        <v>638</v>
      </c>
      <c r="R164" s="89" t="s">
        <v>131</v>
      </c>
      <c r="S164" s="89" t="s">
        <v>499</v>
      </c>
      <c r="T164" s="89"/>
    </row>
    <row r="165" spans="1:20" s="79" customFormat="1" ht="33.75">
      <c r="A165" s="89">
        <v>160</v>
      </c>
      <c r="B165" s="89" t="s">
        <v>55</v>
      </c>
      <c r="C165" s="89" t="s">
        <v>65</v>
      </c>
      <c r="D165" s="89" t="s">
        <v>68</v>
      </c>
      <c r="E165" s="89" t="s">
        <v>639</v>
      </c>
      <c r="F165" s="89" t="s">
        <v>640</v>
      </c>
      <c r="G165" s="89" t="s">
        <v>155</v>
      </c>
      <c r="H165" s="89" t="s">
        <v>413</v>
      </c>
      <c r="I165" s="90">
        <f t="shared" si="4"/>
        <v>9.6183999999999994</v>
      </c>
      <c r="J165" s="90">
        <v>9.6183999999999994</v>
      </c>
      <c r="K165" s="90"/>
      <c r="L165" s="89" t="s">
        <v>133</v>
      </c>
      <c r="M165" s="89">
        <v>929</v>
      </c>
      <c r="N165" s="89">
        <v>3273</v>
      </c>
      <c r="O165" s="89">
        <v>129</v>
      </c>
      <c r="P165" s="89">
        <v>451</v>
      </c>
      <c r="Q165" s="89" t="s">
        <v>641</v>
      </c>
      <c r="R165" s="89" t="s">
        <v>155</v>
      </c>
      <c r="S165" s="89" t="s">
        <v>499</v>
      </c>
      <c r="T165" s="89"/>
    </row>
    <row r="166" spans="1:20" s="79" customFormat="1" ht="33.75">
      <c r="A166" s="89">
        <v>161</v>
      </c>
      <c r="B166" s="89" t="s">
        <v>55</v>
      </c>
      <c r="C166" s="89" t="s">
        <v>65</v>
      </c>
      <c r="D166" s="89" t="s">
        <v>68</v>
      </c>
      <c r="E166" s="89" t="s">
        <v>642</v>
      </c>
      <c r="F166" s="89" t="s">
        <v>643</v>
      </c>
      <c r="G166" s="89" t="s">
        <v>206</v>
      </c>
      <c r="H166" s="89" t="s">
        <v>413</v>
      </c>
      <c r="I166" s="90">
        <f t="shared" si="4"/>
        <v>7.58</v>
      </c>
      <c r="J166" s="90">
        <v>7.58</v>
      </c>
      <c r="K166" s="90"/>
      <c r="L166" s="89" t="s">
        <v>133</v>
      </c>
      <c r="M166" s="89">
        <v>351</v>
      </c>
      <c r="N166" s="89">
        <v>725</v>
      </c>
      <c r="O166" s="89">
        <v>50</v>
      </c>
      <c r="P166" s="89">
        <v>175</v>
      </c>
      <c r="Q166" s="89" t="s">
        <v>644</v>
      </c>
      <c r="R166" s="89" t="s">
        <v>206</v>
      </c>
      <c r="S166" s="89" t="s">
        <v>499</v>
      </c>
      <c r="T166" s="89"/>
    </row>
    <row r="167" spans="1:20" s="79" customFormat="1" ht="33.75">
      <c r="A167" s="89">
        <v>162</v>
      </c>
      <c r="B167" s="89" t="s">
        <v>55</v>
      </c>
      <c r="C167" s="89" t="s">
        <v>65</v>
      </c>
      <c r="D167" s="89" t="s">
        <v>68</v>
      </c>
      <c r="E167" s="89" t="s">
        <v>645</v>
      </c>
      <c r="F167" s="89" t="s">
        <v>646</v>
      </c>
      <c r="G167" s="89" t="s">
        <v>185</v>
      </c>
      <c r="H167" s="89" t="s">
        <v>413</v>
      </c>
      <c r="I167" s="90">
        <f t="shared" si="4"/>
        <v>4.8592000000000004</v>
      </c>
      <c r="J167" s="90">
        <v>4.8592000000000004</v>
      </c>
      <c r="K167" s="90"/>
      <c r="L167" s="89" t="s">
        <v>133</v>
      </c>
      <c r="M167" s="89">
        <v>315</v>
      </c>
      <c r="N167" s="89">
        <v>1324</v>
      </c>
      <c r="O167" s="89">
        <v>35</v>
      </c>
      <c r="P167" s="89">
        <v>122</v>
      </c>
      <c r="Q167" s="89" t="s">
        <v>647</v>
      </c>
      <c r="R167" s="89" t="s">
        <v>185</v>
      </c>
      <c r="S167" s="89" t="s">
        <v>499</v>
      </c>
      <c r="T167" s="89"/>
    </row>
    <row r="168" spans="1:20" s="79" customFormat="1" ht="33.75">
      <c r="A168" s="89">
        <v>163</v>
      </c>
      <c r="B168" s="89" t="s">
        <v>55</v>
      </c>
      <c r="C168" s="89" t="s">
        <v>65</v>
      </c>
      <c r="D168" s="89" t="s">
        <v>68</v>
      </c>
      <c r="E168" s="89" t="s">
        <v>648</v>
      </c>
      <c r="F168" s="89" t="s">
        <v>649</v>
      </c>
      <c r="G168" s="89" t="s">
        <v>415</v>
      </c>
      <c r="H168" s="89" t="s">
        <v>415</v>
      </c>
      <c r="I168" s="90">
        <f t="shared" si="4"/>
        <v>15</v>
      </c>
      <c r="J168" s="90">
        <v>7.5</v>
      </c>
      <c r="K168" s="90">
        <v>7.5</v>
      </c>
      <c r="L168" s="89" t="s">
        <v>133</v>
      </c>
      <c r="M168" s="89">
        <v>1258</v>
      </c>
      <c r="N168" s="89">
        <v>4695</v>
      </c>
      <c r="O168" s="89">
        <v>68</v>
      </c>
      <c r="P168" s="89">
        <v>189</v>
      </c>
      <c r="Q168" s="89" t="s">
        <v>650</v>
      </c>
      <c r="R168" s="89" t="s">
        <v>415</v>
      </c>
      <c r="S168" s="89" t="s">
        <v>499</v>
      </c>
      <c r="T168" s="89"/>
    </row>
    <row r="169" spans="1:20" s="79" customFormat="1" ht="33.75">
      <c r="A169" s="89">
        <v>164</v>
      </c>
      <c r="B169" s="89" t="s">
        <v>55</v>
      </c>
      <c r="C169" s="89" t="s">
        <v>65</v>
      </c>
      <c r="D169" s="89" t="s">
        <v>68</v>
      </c>
      <c r="E169" s="89" t="s">
        <v>651</v>
      </c>
      <c r="F169" s="89" t="s">
        <v>956</v>
      </c>
      <c r="G169" s="89" t="s">
        <v>416</v>
      </c>
      <c r="H169" s="89" t="s">
        <v>416</v>
      </c>
      <c r="I169" s="90">
        <f t="shared" ref="I169:I181" si="5">J169+K169</f>
        <v>95</v>
      </c>
      <c r="J169" s="90">
        <v>95</v>
      </c>
      <c r="K169" s="90"/>
      <c r="L169" s="89" t="s">
        <v>133</v>
      </c>
      <c r="M169" s="89">
        <v>850</v>
      </c>
      <c r="N169" s="89">
        <v>2975</v>
      </c>
      <c r="O169" s="89">
        <v>25</v>
      </c>
      <c r="P169" s="89">
        <v>90</v>
      </c>
      <c r="Q169" s="89" t="s">
        <v>652</v>
      </c>
      <c r="R169" s="89" t="s">
        <v>416</v>
      </c>
      <c r="S169" s="89" t="s">
        <v>499</v>
      </c>
      <c r="T169" s="89"/>
    </row>
    <row r="170" spans="1:20" s="79" customFormat="1" ht="33.75">
      <c r="A170" s="89">
        <v>165</v>
      </c>
      <c r="B170" s="89" t="s">
        <v>55</v>
      </c>
      <c r="C170" s="89" t="s">
        <v>65</v>
      </c>
      <c r="D170" s="89" t="s">
        <v>68</v>
      </c>
      <c r="E170" s="89" t="s">
        <v>651</v>
      </c>
      <c r="F170" s="89" t="s">
        <v>653</v>
      </c>
      <c r="G170" s="89" t="s">
        <v>416</v>
      </c>
      <c r="H170" s="89" t="s">
        <v>416</v>
      </c>
      <c r="I170" s="90">
        <f t="shared" si="5"/>
        <v>95</v>
      </c>
      <c r="J170" s="90">
        <v>47.5</v>
      </c>
      <c r="K170" s="90">
        <v>47.5</v>
      </c>
      <c r="L170" s="89" t="s">
        <v>133</v>
      </c>
      <c r="M170" s="89">
        <v>900</v>
      </c>
      <c r="N170" s="89">
        <v>3150</v>
      </c>
      <c r="O170" s="89">
        <v>33</v>
      </c>
      <c r="P170" s="89">
        <v>115</v>
      </c>
      <c r="Q170" s="89" t="s">
        <v>654</v>
      </c>
      <c r="R170" s="89" t="s">
        <v>416</v>
      </c>
      <c r="S170" s="89" t="s">
        <v>499</v>
      </c>
      <c r="T170" s="89"/>
    </row>
    <row r="171" spans="1:20" s="79" customFormat="1" ht="33.75">
      <c r="A171" s="89">
        <v>166</v>
      </c>
      <c r="B171" s="89" t="s">
        <v>55</v>
      </c>
      <c r="C171" s="89" t="s">
        <v>65</v>
      </c>
      <c r="D171" s="89" t="s">
        <v>68</v>
      </c>
      <c r="E171" s="89" t="s">
        <v>651</v>
      </c>
      <c r="F171" s="89" t="s">
        <v>957</v>
      </c>
      <c r="G171" s="89" t="s">
        <v>416</v>
      </c>
      <c r="H171" s="89" t="s">
        <v>416</v>
      </c>
      <c r="I171" s="90">
        <f t="shared" si="5"/>
        <v>59</v>
      </c>
      <c r="J171" s="90">
        <v>59</v>
      </c>
      <c r="K171" s="90"/>
      <c r="L171" s="89" t="s">
        <v>133</v>
      </c>
      <c r="M171" s="89">
        <v>990</v>
      </c>
      <c r="N171" s="89">
        <v>3540</v>
      </c>
      <c r="O171" s="89">
        <v>40</v>
      </c>
      <c r="P171" s="89">
        <v>120</v>
      </c>
      <c r="Q171" s="89" t="s">
        <v>655</v>
      </c>
      <c r="R171" s="89" t="s">
        <v>416</v>
      </c>
      <c r="S171" s="89" t="s">
        <v>499</v>
      </c>
      <c r="T171" s="89"/>
    </row>
    <row r="172" spans="1:20" s="79" customFormat="1" ht="123.75">
      <c r="A172" s="89">
        <v>167</v>
      </c>
      <c r="B172" s="89" t="s">
        <v>55</v>
      </c>
      <c r="C172" s="89" t="s">
        <v>65</v>
      </c>
      <c r="D172" s="89" t="s">
        <v>68</v>
      </c>
      <c r="E172" s="89" t="s">
        <v>651</v>
      </c>
      <c r="F172" s="89" t="s">
        <v>417</v>
      </c>
      <c r="G172" s="89" t="s">
        <v>416</v>
      </c>
      <c r="H172" s="89" t="s">
        <v>416</v>
      </c>
      <c r="I172" s="90">
        <f t="shared" si="5"/>
        <v>79</v>
      </c>
      <c r="J172" s="90">
        <v>79</v>
      </c>
      <c r="K172" s="90"/>
      <c r="L172" s="89" t="s">
        <v>133</v>
      </c>
      <c r="M172" s="89">
        <v>235</v>
      </c>
      <c r="N172" s="89">
        <v>964</v>
      </c>
      <c r="O172" s="89">
        <v>80</v>
      </c>
      <c r="P172" s="89">
        <v>180</v>
      </c>
      <c r="Q172" s="89" t="s">
        <v>656</v>
      </c>
      <c r="R172" s="89" t="s">
        <v>416</v>
      </c>
      <c r="S172" s="89" t="s">
        <v>499</v>
      </c>
      <c r="T172" s="89"/>
    </row>
    <row r="173" spans="1:20" s="79" customFormat="1" ht="33.75">
      <c r="A173" s="89">
        <v>168</v>
      </c>
      <c r="B173" s="89" t="s">
        <v>55</v>
      </c>
      <c r="C173" s="89" t="s">
        <v>65</v>
      </c>
      <c r="D173" s="89" t="s">
        <v>68</v>
      </c>
      <c r="E173" s="89" t="s">
        <v>958</v>
      </c>
      <c r="F173" s="98" t="s">
        <v>959</v>
      </c>
      <c r="G173" s="89" t="s">
        <v>416</v>
      </c>
      <c r="H173" s="102"/>
      <c r="I173" s="90">
        <f t="shared" si="5"/>
        <v>13.704800000000001</v>
      </c>
      <c r="J173" s="91">
        <v>13.704800000000001</v>
      </c>
      <c r="K173" s="91"/>
      <c r="L173" s="89" t="s">
        <v>133</v>
      </c>
      <c r="M173" s="91">
        <v>86</v>
      </c>
      <c r="N173" s="91">
        <v>260</v>
      </c>
      <c r="O173" s="91">
        <v>20</v>
      </c>
      <c r="P173" s="91">
        <v>65</v>
      </c>
      <c r="Q173" s="103" t="s">
        <v>960</v>
      </c>
      <c r="R173" s="89" t="s">
        <v>416</v>
      </c>
      <c r="S173" s="98" t="s">
        <v>961</v>
      </c>
      <c r="T173" s="102"/>
    </row>
    <row r="174" spans="1:20" s="79" customFormat="1" ht="33.75">
      <c r="A174" s="89">
        <v>169</v>
      </c>
      <c r="B174" s="89" t="s">
        <v>55</v>
      </c>
      <c r="C174" s="89" t="s">
        <v>65</v>
      </c>
      <c r="D174" s="89" t="s">
        <v>68</v>
      </c>
      <c r="E174" s="89" t="s">
        <v>962</v>
      </c>
      <c r="F174" s="89" t="s">
        <v>963</v>
      </c>
      <c r="G174" s="89" t="s">
        <v>361</v>
      </c>
      <c r="H174" s="102" t="s">
        <v>498</v>
      </c>
      <c r="I174" s="90">
        <f t="shared" si="5"/>
        <v>0.15</v>
      </c>
      <c r="J174" s="89">
        <v>0.15</v>
      </c>
      <c r="K174" s="102"/>
      <c r="L174" s="89" t="s">
        <v>133</v>
      </c>
      <c r="M174" s="91">
        <v>1</v>
      </c>
      <c r="N174" s="91">
        <v>4</v>
      </c>
      <c r="O174" s="91">
        <v>1</v>
      </c>
      <c r="P174" s="91">
        <v>4</v>
      </c>
      <c r="Q174" s="103" t="s">
        <v>964</v>
      </c>
      <c r="R174" s="89" t="s">
        <v>307</v>
      </c>
      <c r="S174" s="89" t="s">
        <v>307</v>
      </c>
      <c r="T174" s="102"/>
    </row>
    <row r="175" spans="1:20" s="79" customFormat="1" ht="33.75">
      <c r="A175" s="89">
        <v>170</v>
      </c>
      <c r="B175" s="89" t="s">
        <v>55</v>
      </c>
      <c r="C175" s="89" t="s">
        <v>65</v>
      </c>
      <c r="D175" s="89" t="s">
        <v>68</v>
      </c>
      <c r="E175" s="89" t="s">
        <v>965</v>
      </c>
      <c r="F175" s="89" t="s">
        <v>966</v>
      </c>
      <c r="G175" s="89" t="s">
        <v>159</v>
      </c>
      <c r="H175" s="102" t="s">
        <v>160</v>
      </c>
      <c r="I175" s="90">
        <f t="shared" si="5"/>
        <v>99.4</v>
      </c>
      <c r="J175" s="89">
        <v>99.4</v>
      </c>
      <c r="K175" s="102"/>
      <c r="L175" s="89" t="s">
        <v>133</v>
      </c>
      <c r="M175" s="91">
        <v>284</v>
      </c>
      <c r="N175" s="91">
        <v>900</v>
      </c>
      <c r="O175" s="91">
        <v>20</v>
      </c>
      <c r="P175" s="91">
        <v>70</v>
      </c>
      <c r="Q175" s="103" t="s">
        <v>967</v>
      </c>
      <c r="R175" s="89" t="s">
        <v>307</v>
      </c>
      <c r="S175" s="89" t="s">
        <v>307</v>
      </c>
      <c r="T175" s="102"/>
    </row>
    <row r="176" spans="1:20" s="79" customFormat="1" ht="33.75">
      <c r="A176" s="89">
        <v>171</v>
      </c>
      <c r="B176" s="89" t="s">
        <v>55</v>
      </c>
      <c r="C176" s="89" t="s">
        <v>65</v>
      </c>
      <c r="D176" s="89" t="s">
        <v>68</v>
      </c>
      <c r="E176" s="89" t="s">
        <v>968</v>
      </c>
      <c r="F176" s="89" t="s">
        <v>969</v>
      </c>
      <c r="G176" s="89" t="s">
        <v>163</v>
      </c>
      <c r="H176" s="102" t="s">
        <v>970</v>
      </c>
      <c r="I176" s="90">
        <f t="shared" si="5"/>
        <v>70</v>
      </c>
      <c r="J176" s="89">
        <v>70</v>
      </c>
      <c r="K176" s="102"/>
      <c r="L176" s="89" t="s">
        <v>133</v>
      </c>
      <c r="M176" s="91">
        <v>200</v>
      </c>
      <c r="N176" s="91">
        <v>600</v>
      </c>
      <c r="O176" s="91">
        <v>15</v>
      </c>
      <c r="P176" s="91">
        <v>55</v>
      </c>
      <c r="Q176" s="103" t="s">
        <v>971</v>
      </c>
      <c r="R176" s="89" t="s">
        <v>307</v>
      </c>
      <c r="S176" s="89" t="s">
        <v>307</v>
      </c>
      <c r="T176" s="102"/>
    </row>
    <row r="177" spans="1:21" s="79" customFormat="1" ht="33.75">
      <c r="A177" s="89">
        <v>172</v>
      </c>
      <c r="B177" s="89" t="s">
        <v>55</v>
      </c>
      <c r="C177" s="89" t="s">
        <v>65</v>
      </c>
      <c r="D177" s="89" t="s">
        <v>68</v>
      </c>
      <c r="E177" s="89" t="s">
        <v>972</v>
      </c>
      <c r="F177" s="89" t="s">
        <v>973</v>
      </c>
      <c r="G177" s="89" t="s">
        <v>225</v>
      </c>
      <c r="H177" s="102" t="s">
        <v>458</v>
      </c>
      <c r="I177" s="90">
        <f t="shared" si="5"/>
        <v>30.45</v>
      </c>
      <c r="J177" s="89">
        <v>30.45</v>
      </c>
      <c r="K177" s="102"/>
      <c r="L177" s="89" t="s">
        <v>133</v>
      </c>
      <c r="M177" s="91">
        <v>87</v>
      </c>
      <c r="N177" s="91">
        <v>270</v>
      </c>
      <c r="O177" s="91">
        <v>7</v>
      </c>
      <c r="P177" s="91">
        <v>30</v>
      </c>
      <c r="Q177" s="103" t="s">
        <v>974</v>
      </c>
      <c r="R177" s="89" t="s">
        <v>307</v>
      </c>
      <c r="S177" s="89" t="s">
        <v>307</v>
      </c>
      <c r="T177" s="102"/>
    </row>
    <row r="178" spans="1:21" s="79" customFormat="1" ht="22.5">
      <c r="A178" s="89">
        <v>173</v>
      </c>
      <c r="B178" s="89" t="s">
        <v>13</v>
      </c>
      <c r="C178" s="89" t="s">
        <v>15</v>
      </c>
      <c r="D178" s="89" t="s">
        <v>1306</v>
      </c>
      <c r="E178" s="89" t="s">
        <v>975</v>
      </c>
      <c r="F178" s="89" t="s">
        <v>976</v>
      </c>
      <c r="G178" s="89" t="s">
        <v>225</v>
      </c>
      <c r="H178" s="89" t="s">
        <v>977</v>
      </c>
      <c r="I178" s="90">
        <f t="shared" si="5"/>
        <v>34</v>
      </c>
      <c r="J178" s="89">
        <v>34</v>
      </c>
      <c r="K178" s="89"/>
      <c r="L178" s="89" t="s">
        <v>133</v>
      </c>
      <c r="M178" s="104">
        <v>376</v>
      </c>
      <c r="N178" s="104">
        <v>1305</v>
      </c>
      <c r="O178" s="104">
        <v>1835</v>
      </c>
      <c r="P178" s="104">
        <v>6804</v>
      </c>
      <c r="Q178" s="89" t="s">
        <v>978</v>
      </c>
      <c r="R178" s="89" t="s">
        <v>979</v>
      </c>
      <c r="S178" s="89" t="s">
        <v>307</v>
      </c>
      <c r="T178" s="102"/>
    </row>
    <row r="179" spans="1:21" s="79" customFormat="1" ht="22.5">
      <c r="A179" s="89">
        <v>174</v>
      </c>
      <c r="B179" s="89" t="s">
        <v>13</v>
      </c>
      <c r="C179" s="89" t="s">
        <v>15</v>
      </c>
      <c r="D179" s="89" t="s">
        <v>1306</v>
      </c>
      <c r="E179" s="89" t="s">
        <v>975</v>
      </c>
      <c r="F179" s="89" t="s">
        <v>980</v>
      </c>
      <c r="G179" s="89" t="s">
        <v>142</v>
      </c>
      <c r="H179" s="89" t="s">
        <v>977</v>
      </c>
      <c r="I179" s="90">
        <f t="shared" si="5"/>
        <v>34</v>
      </c>
      <c r="J179" s="89">
        <v>34</v>
      </c>
      <c r="K179" s="105"/>
      <c r="L179" s="89" t="s">
        <v>133</v>
      </c>
      <c r="M179" s="105">
        <v>175</v>
      </c>
      <c r="N179" s="98">
        <v>522</v>
      </c>
      <c r="O179" s="98">
        <v>2600</v>
      </c>
      <c r="P179" s="98">
        <v>8700</v>
      </c>
      <c r="Q179" s="89" t="s">
        <v>978</v>
      </c>
      <c r="R179" s="89" t="s">
        <v>979</v>
      </c>
      <c r="S179" s="89" t="s">
        <v>307</v>
      </c>
      <c r="T179" s="102"/>
    </row>
    <row r="180" spans="1:21" s="79" customFormat="1" ht="22.5">
      <c r="A180" s="89">
        <v>175</v>
      </c>
      <c r="B180" s="89" t="s">
        <v>13</v>
      </c>
      <c r="C180" s="89" t="s">
        <v>15</v>
      </c>
      <c r="D180" s="89" t="s">
        <v>1306</v>
      </c>
      <c r="E180" s="89" t="s">
        <v>975</v>
      </c>
      <c r="F180" s="89" t="s">
        <v>981</v>
      </c>
      <c r="G180" s="89" t="s">
        <v>175</v>
      </c>
      <c r="H180" s="89" t="s">
        <v>977</v>
      </c>
      <c r="I180" s="90">
        <f t="shared" si="5"/>
        <v>34</v>
      </c>
      <c r="J180" s="89">
        <v>34</v>
      </c>
      <c r="K180" s="106"/>
      <c r="L180" s="89" t="s">
        <v>133</v>
      </c>
      <c r="M180" s="105">
        <v>264</v>
      </c>
      <c r="N180" s="98">
        <v>888</v>
      </c>
      <c r="O180" s="98">
        <v>2827</v>
      </c>
      <c r="P180" s="98">
        <v>10814</v>
      </c>
      <c r="Q180" s="89" t="s">
        <v>978</v>
      </c>
      <c r="R180" s="89" t="s">
        <v>979</v>
      </c>
      <c r="S180" s="89" t="s">
        <v>307</v>
      </c>
      <c r="T180" s="102"/>
    </row>
    <row r="181" spans="1:21" s="79" customFormat="1" ht="22.5">
      <c r="A181" s="89">
        <v>176</v>
      </c>
      <c r="B181" s="89" t="s">
        <v>13</v>
      </c>
      <c r="C181" s="89" t="s">
        <v>20</v>
      </c>
      <c r="D181" s="89" t="s">
        <v>1307</v>
      </c>
      <c r="E181" s="89" t="s">
        <v>982</v>
      </c>
      <c r="F181" s="89" t="s">
        <v>983</v>
      </c>
      <c r="G181" s="89" t="s">
        <v>290</v>
      </c>
      <c r="H181" s="89" t="s">
        <v>290</v>
      </c>
      <c r="I181" s="89">
        <f t="shared" si="5"/>
        <v>60</v>
      </c>
      <c r="J181" s="89">
        <v>60</v>
      </c>
      <c r="K181" s="89"/>
      <c r="L181" s="89" t="s">
        <v>133</v>
      </c>
      <c r="M181" s="89">
        <v>60</v>
      </c>
      <c r="N181" s="89">
        <v>215</v>
      </c>
      <c r="O181" s="89">
        <v>20</v>
      </c>
      <c r="P181" s="89">
        <v>70</v>
      </c>
      <c r="Q181" s="89" t="s">
        <v>984</v>
      </c>
      <c r="R181" s="89" t="s">
        <v>229</v>
      </c>
      <c r="S181" s="89" t="s">
        <v>499</v>
      </c>
      <c r="T181" s="89"/>
      <c r="U181" s="92"/>
    </row>
    <row r="182" spans="1:21" s="82" customFormat="1" ht="42" customHeight="1">
      <c r="A182" s="89">
        <v>195</v>
      </c>
      <c r="B182" s="89" t="s">
        <v>55</v>
      </c>
      <c r="C182" s="89" t="s">
        <v>56</v>
      </c>
      <c r="D182" s="89" t="s">
        <v>1308</v>
      </c>
      <c r="E182" s="89" t="s">
        <v>309</v>
      </c>
      <c r="F182" s="89" t="s">
        <v>310</v>
      </c>
      <c r="G182" s="89" t="s">
        <v>266</v>
      </c>
      <c r="H182" s="89" t="s">
        <v>308</v>
      </c>
      <c r="I182" s="107">
        <f t="shared" ref="I182:I188" si="6">J182+K182</f>
        <v>137.19999999999999</v>
      </c>
      <c r="J182" s="107">
        <v>137.19999999999999</v>
      </c>
      <c r="K182" s="107">
        <v>0</v>
      </c>
      <c r="L182" s="89" t="s">
        <v>133</v>
      </c>
      <c r="M182" s="89">
        <v>112</v>
      </c>
      <c r="N182" s="89">
        <v>465</v>
      </c>
      <c r="O182" s="89">
        <v>3</v>
      </c>
      <c r="P182" s="89">
        <v>8</v>
      </c>
      <c r="Q182" s="89" t="s">
        <v>1309</v>
      </c>
      <c r="R182" s="89" t="s">
        <v>1310</v>
      </c>
      <c r="S182" s="89" t="s">
        <v>134</v>
      </c>
      <c r="T182" s="89" t="s">
        <v>135</v>
      </c>
    </row>
    <row r="183" spans="1:21" s="82" customFormat="1" ht="46.5" customHeight="1">
      <c r="A183" s="89">
        <v>309</v>
      </c>
      <c r="B183" s="89" t="s">
        <v>55</v>
      </c>
      <c r="C183" s="89" t="s">
        <v>70</v>
      </c>
      <c r="D183" s="89" t="s">
        <v>74</v>
      </c>
      <c r="E183" s="89" t="s">
        <v>437</v>
      </c>
      <c r="F183" s="89" t="s">
        <v>1311</v>
      </c>
      <c r="G183" s="89" t="s">
        <v>266</v>
      </c>
      <c r="H183" s="89" t="s">
        <v>308</v>
      </c>
      <c r="I183" s="107">
        <f t="shared" si="6"/>
        <v>25</v>
      </c>
      <c r="J183" s="89">
        <v>25</v>
      </c>
      <c r="K183" s="89">
        <v>0</v>
      </c>
      <c r="L183" s="89" t="s">
        <v>133</v>
      </c>
      <c r="M183" s="89">
        <v>112</v>
      </c>
      <c r="N183" s="89">
        <v>465</v>
      </c>
      <c r="O183" s="89">
        <v>1</v>
      </c>
      <c r="P183" s="89">
        <v>4</v>
      </c>
      <c r="Q183" s="89" t="s">
        <v>1312</v>
      </c>
      <c r="R183" s="82" t="s">
        <v>308</v>
      </c>
      <c r="S183" s="89" t="s">
        <v>134</v>
      </c>
      <c r="T183" s="89" t="s">
        <v>135</v>
      </c>
    </row>
    <row r="184" spans="1:21" s="108" customFormat="1" ht="33.75">
      <c r="A184" s="89">
        <v>2</v>
      </c>
      <c r="B184" s="89" t="s">
        <v>55</v>
      </c>
      <c r="C184" s="89" t="s">
        <v>65</v>
      </c>
      <c r="D184" s="89" t="s">
        <v>69</v>
      </c>
      <c r="E184" s="89" t="s">
        <v>991</v>
      </c>
      <c r="F184" s="89" t="s">
        <v>990</v>
      </c>
      <c r="G184" s="89" t="s">
        <v>986</v>
      </c>
      <c r="H184" s="89" t="s">
        <v>308</v>
      </c>
      <c r="I184" s="107">
        <f t="shared" si="6"/>
        <v>50</v>
      </c>
      <c r="J184" s="89">
        <v>50</v>
      </c>
      <c r="K184" s="89">
        <v>0</v>
      </c>
      <c r="L184" s="89" t="s">
        <v>133</v>
      </c>
      <c r="M184" s="89">
        <v>534</v>
      </c>
      <c r="N184" s="89">
        <v>1808</v>
      </c>
      <c r="O184" s="89">
        <v>20</v>
      </c>
      <c r="P184" s="89">
        <v>69</v>
      </c>
      <c r="Q184" s="89" t="s">
        <v>989</v>
      </c>
      <c r="R184" s="89" t="s">
        <v>308</v>
      </c>
      <c r="S184" s="89" t="s">
        <v>134</v>
      </c>
      <c r="T184" s="89" t="s">
        <v>135</v>
      </c>
    </row>
    <row r="185" spans="1:21" s="108" customFormat="1" ht="33.75">
      <c r="A185" s="89">
        <v>3</v>
      </c>
      <c r="B185" s="89" t="s">
        <v>55</v>
      </c>
      <c r="C185" s="89" t="s">
        <v>65</v>
      </c>
      <c r="D185" s="89" t="s">
        <v>69</v>
      </c>
      <c r="E185" s="89" t="s">
        <v>988</v>
      </c>
      <c r="F185" s="89" t="s">
        <v>987</v>
      </c>
      <c r="G185" s="89" t="s">
        <v>986</v>
      </c>
      <c r="H185" s="89" t="s">
        <v>308</v>
      </c>
      <c r="I185" s="107">
        <f t="shared" si="6"/>
        <v>24</v>
      </c>
      <c r="J185" s="89">
        <v>24</v>
      </c>
      <c r="K185" s="89">
        <v>0</v>
      </c>
      <c r="L185" s="89" t="s">
        <v>133</v>
      </c>
      <c r="M185" s="89">
        <v>126</v>
      </c>
      <c r="N185" s="89">
        <v>579</v>
      </c>
      <c r="O185" s="89">
        <v>7</v>
      </c>
      <c r="P185" s="89">
        <v>25</v>
      </c>
      <c r="Q185" s="89" t="s">
        <v>985</v>
      </c>
      <c r="R185" s="89" t="s">
        <v>308</v>
      </c>
      <c r="S185" s="89" t="s">
        <v>134</v>
      </c>
      <c r="T185" s="89" t="s">
        <v>135</v>
      </c>
    </row>
    <row r="186" spans="1:21" s="82" customFormat="1" ht="49.5" customHeight="1">
      <c r="A186" s="89">
        <v>177</v>
      </c>
      <c r="B186" s="89" t="s">
        <v>13</v>
      </c>
      <c r="C186" s="89" t="s">
        <v>25</v>
      </c>
      <c r="D186" s="89" t="s">
        <v>26</v>
      </c>
      <c r="E186" s="89" t="s">
        <v>283</v>
      </c>
      <c r="F186" s="89" t="s">
        <v>1313</v>
      </c>
      <c r="G186" s="89" t="s">
        <v>266</v>
      </c>
      <c r="H186" s="89" t="s">
        <v>284</v>
      </c>
      <c r="I186" s="107">
        <f t="shared" si="6"/>
        <v>50</v>
      </c>
      <c r="J186" s="107">
        <v>50</v>
      </c>
      <c r="K186" s="107">
        <v>0</v>
      </c>
      <c r="L186" s="89" t="s">
        <v>133</v>
      </c>
      <c r="M186" s="89">
        <v>32</v>
      </c>
      <c r="N186" s="89">
        <v>115</v>
      </c>
      <c r="O186" s="89">
        <v>2</v>
      </c>
      <c r="P186" s="89">
        <v>7</v>
      </c>
      <c r="Q186" s="89" t="s">
        <v>1314</v>
      </c>
      <c r="R186" s="89" t="s">
        <v>284</v>
      </c>
      <c r="S186" s="89" t="s">
        <v>134</v>
      </c>
      <c r="T186" s="89" t="s">
        <v>145</v>
      </c>
    </row>
    <row r="187" spans="1:21" s="82" customFormat="1" ht="42.75" customHeight="1">
      <c r="A187" s="89">
        <v>213</v>
      </c>
      <c r="B187" s="89" t="s">
        <v>55</v>
      </c>
      <c r="C187" s="89" t="s">
        <v>56</v>
      </c>
      <c r="D187" s="89" t="s">
        <v>59</v>
      </c>
      <c r="E187" s="89" t="s">
        <v>318</v>
      </c>
      <c r="F187" s="89" t="s">
        <v>1315</v>
      </c>
      <c r="G187" s="89" t="s">
        <v>266</v>
      </c>
      <c r="H187" s="89" t="s">
        <v>284</v>
      </c>
      <c r="I187" s="107">
        <f t="shared" si="6"/>
        <v>50</v>
      </c>
      <c r="J187" s="107">
        <v>50</v>
      </c>
      <c r="K187" s="107">
        <v>0</v>
      </c>
      <c r="L187" s="89" t="s">
        <v>133</v>
      </c>
      <c r="M187" s="89">
        <v>35</v>
      </c>
      <c r="N187" s="89">
        <v>103</v>
      </c>
      <c r="O187" s="89">
        <v>1</v>
      </c>
      <c r="P187" s="89">
        <v>2</v>
      </c>
      <c r="Q187" s="89" t="s">
        <v>1316</v>
      </c>
      <c r="R187" s="89" t="s">
        <v>284</v>
      </c>
      <c r="S187" s="89" t="s">
        <v>134</v>
      </c>
      <c r="T187" s="89" t="s">
        <v>145</v>
      </c>
    </row>
    <row r="188" spans="1:21" s="82" customFormat="1" ht="45.75" customHeight="1">
      <c r="A188" s="89">
        <v>281</v>
      </c>
      <c r="B188" s="89" t="s">
        <v>55</v>
      </c>
      <c r="C188" s="89" t="s">
        <v>65</v>
      </c>
      <c r="D188" s="89" t="s">
        <v>69</v>
      </c>
      <c r="E188" s="89" t="s">
        <v>406</v>
      </c>
      <c r="F188" s="89" t="s">
        <v>992</v>
      </c>
      <c r="G188" s="89" t="s">
        <v>266</v>
      </c>
      <c r="H188" s="89" t="s">
        <v>284</v>
      </c>
      <c r="I188" s="107">
        <f t="shared" si="6"/>
        <v>50</v>
      </c>
      <c r="J188" s="107">
        <v>0</v>
      </c>
      <c r="K188" s="107">
        <v>50</v>
      </c>
      <c r="L188" s="89" t="s">
        <v>133</v>
      </c>
      <c r="M188" s="89">
        <v>155</v>
      </c>
      <c r="N188" s="89">
        <v>435</v>
      </c>
      <c r="O188" s="89">
        <v>7</v>
      </c>
      <c r="P188" s="89">
        <v>25</v>
      </c>
      <c r="Q188" s="89" t="s">
        <v>1317</v>
      </c>
      <c r="R188" s="89" t="s">
        <v>284</v>
      </c>
      <c r="S188" s="89" t="s">
        <v>134</v>
      </c>
      <c r="T188" s="89" t="s">
        <v>145</v>
      </c>
    </row>
    <row r="189" spans="1:21" s="82" customFormat="1" ht="56.25">
      <c r="A189" s="89">
        <v>4</v>
      </c>
      <c r="B189" s="89" t="s">
        <v>13</v>
      </c>
      <c r="C189" s="89" t="s">
        <v>15</v>
      </c>
      <c r="D189" s="89" t="s">
        <v>17</v>
      </c>
      <c r="E189" s="89" t="s">
        <v>996</v>
      </c>
      <c r="F189" s="89" t="s">
        <v>995</v>
      </c>
      <c r="G189" s="89" t="s">
        <v>131</v>
      </c>
      <c r="H189" s="89" t="s">
        <v>132</v>
      </c>
      <c r="I189" s="90">
        <f>J189+K189</f>
        <v>21.67</v>
      </c>
      <c r="J189" s="107">
        <v>21.67</v>
      </c>
      <c r="K189" s="107"/>
      <c r="L189" s="89" t="s">
        <v>133</v>
      </c>
      <c r="M189" s="89">
        <v>500</v>
      </c>
      <c r="N189" s="89">
        <v>1788</v>
      </c>
      <c r="O189" s="89">
        <v>48</v>
      </c>
      <c r="P189" s="89">
        <v>158</v>
      </c>
      <c r="Q189" s="89" t="s">
        <v>994</v>
      </c>
      <c r="R189" s="89" t="s">
        <v>132</v>
      </c>
      <c r="S189" s="89" t="s">
        <v>134</v>
      </c>
      <c r="T189" s="89" t="s">
        <v>993</v>
      </c>
    </row>
    <row r="190" spans="1:21" s="82" customFormat="1" ht="85.5" customHeight="1">
      <c r="A190" s="89">
        <v>175</v>
      </c>
      <c r="B190" s="89" t="s">
        <v>13</v>
      </c>
      <c r="C190" s="89" t="s">
        <v>25</v>
      </c>
      <c r="D190" s="89" t="s">
        <v>26</v>
      </c>
      <c r="E190" s="89" t="s">
        <v>281</v>
      </c>
      <c r="F190" s="89" t="s">
        <v>282</v>
      </c>
      <c r="G190" s="89" t="s">
        <v>131</v>
      </c>
      <c r="H190" s="89" t="s">
        <v>132</v>
      </c>
      <c r="I190" s="107">
        <f t="shared" ref="I190:I221" si="7">J190+K190</f>
        <v>452</v>
      </c>
      <c r="J190" s="107">
        <v>100</v>
      </c>
      <c r="K190" s="107">
        <v>352</v>
      </c>
      <c r="L190" s="89" t="s">
        <v>133</v>
      </c>
      <c r="M190" s="89">
        <v>958</v>
      </c>
      <c r="N190" s="89">
        <v>3108</v>
      </c>
      <c r="O190" s="89">
        <v>74</v>
      </c>
      <c r="P190" s="89">
        <v>261</v>
      </c>
      <c r="Q190" s="89" t="s">
        <v>1318</v>
      </c>
      <c r="R190" s="89" t="s">
        <v>132</v>
      </c>
      <c r="S190" s="89" t="s">
        <v>134</v>
      </c>
      <c r="T190" s="89" t="s">
        <v>135</v>
      </c>
    </row>
    <row r="191" spans="1:21" s="82" customFormat="1" ht="49.5" customHeight="1">
      <c r="A191" s="89">
        <v>202</v>
      </c>
      <c r="B191" s="89" t="s">
        <v>55</v>
      </c>
      <c r="C191" s="89" t="s">
        <v>56</v>
      </c>
      <c r="D191" s="89" t="s">
        <v>59</v>
      </c>
      <c r="E191" s="89" t="s">
        <v>130</v>
      </c>
      <c r="F191" s="89" t="s">
        <v>315</v>
      </c>
      <c r="G191" s="89" t="s">
        <v>131</v>
      </c>
      <c r="H191" s="89" t="s">
        <v>132</v>
      </c>
      <c r="I191" s="107">
        <f t="shared" si="7"/>
        <v>26</v>
      </c>
      <c r="J191" s="107">
        <v>26</v>
      </c>
      <c r="K191" s="107"/>
      <c r="L191" s="89" t="s">
        <v>133</v>
      </c>
      <c r="M191" s="89">
        <v>500</v>
      </c>
      <c r="N191" s="89">
        <v>1788</v>
      </c>
      <c r="O191" s="89">
        <v>48</v>
      </c>
      <c r="P191" s="89">
        <v>158</v>
      </c>
      <c r="Q191" s="89" t="s">
        <v>1319</v>
      </c>
      <c r="R191" s="89" t="s">
        <v>132</v>
      </c>
      <c r="S191" s="89" t="s">
        <v>134</v>
      </c>
      <c r="T191" s="89" t="s">
        <v>135</v>
      </c>
    </row>
    <row r="192" spans="1:21" s="83" customFormat="1" ht="42" customHeight="1">
      <c r="A192" s="109">
        <v>107</v>
      </c>
      <c r="B192" s="109" t="s">
        <v>13</v>
      </c>
      <c r="C192" s="109" t="s">
        <v>15</v>
      </c>
      <c r="D192" s="109" t="s">
        <v>17</v>
      </c>
      <c r="E192" s="109" t="s">
        <v>1320</v>
      </c>
      <c r="F192" s="109" t="s">
        <v>1372</v>
      </c>
      <c r="G192" s="109" t="s">
        <v>136</v>
      </c>
      <c r="H192" s="109" t="s">
        <v>137</v>
      </c>
      <c r="I192" s="90">
        <f>J192+K192</f>
        <v>60</v>
      </c>
      <c r="J192" s="110">
        <v>60</v>
      </c>
      <c r="K192" s="110"/>
      <c r="L192" s="109" t="s">
        <v>133</v>
      </c>
      <c r="M192" s="109">
        <v>30</v>
      </c>
      <c r="N192" s="109">
        <v>112</v>
      </c>
      <c r="O192" s="109">
        <v>30</v>
      </c>
      <c r="P192" s="109">
        <v>112</v>
      </c>
      <c r="Q192" s="109" t="s">
        <v>1373</v>
      </c>
      <c r="R192" s="109" t="s">
        <v>1374</v>
      </c>
      <c r="S192" s="109" t="s">
        <v>134</v>
      </c>
      <c r="T192" s="109" t="s">
        <v>135</v>
      </c>
    </row>
    <row r="193" spans="1:20" s="83" customFormat="1" ht="43.5" customHeight="1">
      <c r="A193" s="109">
        <v>293</v>
      </c>
      <c r="B193" s="109" t="s">
        <v>55</v>
      </c>
      <c r="C193" s="109" t="s">
        <v>65</v>
      </c>
      <c r="D193" s="109" t="s">
        <v>69</v>
      </c>
      <c r="E193" s="109" t="s">
        <v>1375</v>
      </c>
      <c r="F193" s="109" t="s">
        <v>1376</v>
      </c>
      <c r="G193" s="109" t="s">
        <v>136</v>
      </c>
      <c r="H193" s="109" t="s">
        <v>137</v>
      </c>
      <c r="I193" s="110">
        <f t="shared" si="7"/>
        <v>20</v>
      </c>
      <c r="J193" s="110">
        <v>20</v>
      </c>
      <c r="K193" s="110"/>
      <c r="L193" s="109" t="s">
        <v>133</v>
      </c>
      <c r="M193" s="109">
        <v>50</v>
      </c>
      <c r="N193" s="109">
        <v>211</v>
      </c>
      <c r="O193" s="109">
        <v>20</v>
      </c>
      <c r="P193" s="109">
        <v>124</v>
      </c>
      <c r="Q193" s="109" t="s">
        <v>1377</v>
      </c>
      <c r="R193" s="109" t="s">
        <v>137</v>
      </c>
      <c r="S193" s="109" t="s">
        <v>134</v>
      </c>
      <c r="T193" s="109" t="s">
        <v>145</v>
      </c>
    </row>
    <row r="194" spans="1:20" s="82" customFormat="1" ht="43.5" customHeight="1">
      <c r="A194" s="89">
        <v>204</v>
      </c>
      <c r="B194" s="89" t="s">
        <v>55</v>
      </c>
      <c r="C194" s="89" t="s">
        <v>56</v>
      </c>
      <c r="D194" s="89" t="s">
        <v>59</v>
      </c>
      <c r="E194" s="89" t="s">
        <v>1378</v>
      </c>
      <c r="F194" s="89" t="s">
        <v>316</v>
      </c>
      <c r="G194" s="89" t="s">
        <v>136</v>
      </c>
      <c r="H194" s="89" t="s">
        <v>137</v>
      </c>
      <c r="I194" s="107">
        <f t="shared" si="7"/>
        <v>60</v>
      </c>
      <c r="J194" s="107">
        <v>60</v>
      </c>
      <c r="K194" s="107">
        <v>0</v>
      </c>
      <c r="L194" s="89" t="s">
        <v>133</v>
      </c>
      <c r="M194" s="89">
        <v>30</v>
      </c>
      <c r="N194" s="89">
        <v>112</v>
      </c>
      <c r="O194" s="89">
        <v>30</v>
      </c>
      <c r="P194" s="89">
        <v>112</v>
      </c>
      <c r="Q194" s="89" t="s">
        <v>1379</v>
      </c>
      <c r="R194" s="89" t="s">
        <v>137</v>
      </c>
      <c r="S194" s="89" t="s">
        <v>134</v>
      </c>
      <c r="T194" s="89" t="s">
        <v>135</v>
      </c>
    </row>
    <row r="195" spans="1:20" s="82" customFormat="1" ht="56.25">
      <c r="A195" s="89">
        <v>21</v>
      </c>
      <c r="B195" s="89" t="s">
        <v>13</v>
      </c>
      <c r="C195" s="89" t="s">
        <v>20</v>
      </c>
      <c r="D195" s="89" t="s">
        <v>21</v>
      </c>
      <c r="E195" s="89" t="s">
        <v>1002</v>
      </c>
      <c r="F195" s="89" t="s">
        <v>1001</v>
      </c>
      <c r="G195" s="89" t="s">
        <v>136</v>
      </c>
      <c r="H195" s="89" t="s">
        <v>137</v>
      </c>
      <c r="I195" s="107">
        <f t="shared" si="7"/>
        <v>35</v>
      </c>
      <c r="J195" s="107">
        <v>35</v>
      </c>
      <c r="K195" s="107"/>
      <c r="L195" s="89" t="s">
        <v>133</v>
      </c>
      <c r="M195" s="89">
        <v>535</v>
      </c>
      <c r="N195" s="89">
        <v>2031</v>
      </c>
      <c r="O195" s="89">
        <v>20</v>
      </c>
      <c r="P195" s="89">
        <v>96</v>
      </c>
      <c r="Q195" s="89" t="s">
        <v>1000</v>
      </c>
      <c r="R195" s="89" t="s">
        <v>137</v>
      </c>
      <c r="S195" s="89" t="s">
        <v>134</v>
      </c>
      <c r="T195" s="89" t="s">
        <v>145</v>
      </c>
    </row>
    <row r="196" spans="1:20" s="82" customFormat="1" ht="33.75">
      <c r="A196" s="89">
        <v>23</v>
      </c>
      <c r="B196" s="89" t="s">
        <v>55</v>
      </c>
      <c r="C196" s="89" t="s">
        <v>65</v>
      </c>
      <c r="D196" s="89" t="s">
        <v>69</v>
      </c>
      <c r="E196" s="89" t="s">
        <v>999</v>
      </c>
      <c r="F196" s="89" t="s">
        <v>998</v>
      </c>
      <c r="G196" s="89" t="s">
        <v>136</v>
      </c>
      <c r="H196" s="89" t="s">
        <v>137</v>
      </c>
      <c r="I196" s="107">
        <f t="shared" si="7"/>
        <v>60</v>
      </c>
      <c r="J196" s="107"/>
      <c r="K196" s="107">
        <v>60</v>
      </c>
      <c r="L196" s="89" t="s">
        <v>133</v>
      </c>
      <c r="M196" s="89">
        <v>535</v>
      </c>
      <c r="N196" s="89">
        <v>2031</v>
      </c>
      <c r="O196" s="89">
        <v>20</v>
      </c>
      <c r="P196" s="89">
        <v>96</v>
      </c>
      <c r="Q196" s="89" t="s">
        <v>997</v>
      </c>
      <c r="R196" s="89" t="s">
        <v>137</v>
      </c>
      <c r="S196" s="89" t="s">
        <v>134</v>
      </c>
      <c r="T196" s="89" t="s">
        <v>145</v>
      </c>
    </row>
    <row r="197" spans="1:20" s="82" customFormat="1" ht="45">
      <c r="A197" s="89">
        <v>6</v>
      </c>
      <c r="B197" s="89" t="s">
        <v>13</v>
      </c>
      <c r="C197" s="89" t="s">
        <v>15</v>
      </c>
      <c r="D197" s="89" t="s">
        <v>17</v>
      </c>
      <c r="E197" s="89" t="s">
        <v>1017</v>
      </c>
      <c r="F197" s="89" t="s">
        <v>1016</v>
      </c>
      <c r="G197" s="89" t="s">
        <v>146</v>
      </c>
      <c r="H197" s="89" t="s">
        <v>313</v>
      </c>
      <c r="I197" s="90">
        <f>J197+K197</f>
        <v>50</v>
      </c>
      <c r="J197" s="107">
        <v>50</v>
      </c>
      <c r="K197" s="107">
        <v>0</v>
      </c>
      <c r="L197" s="89" t="s">
        <v>133</v>
      </c>
      <c r="M197" s="89">
        <v>452</v>
      </c>
      <c r="N197" s="89">
        <v>2008</v>
      </c>
      <c r="O197" s="89">
        <v>36</v>
      </c>
      <c r="P197" s="89">
        <v>142</v>
      </c>
      <c r="Q197" s="89" t="s">
        <v>1015</v>
      </c>
      <c r="R197" s="89" t="s">
        <v>313</v>
      </c>
      <c r="S197" s="89" t="s">
        <v>134</v>
      </c>
      <c r="T197" s="89" t="s">
        <v>135</v>
      </c>
    </row>
    <row r="198" spans="1:20" s="82" customFormat="1" ht="33.75">
      <c r="A198" s="89">
        <v>7</v>
      </c>
      <c r="B198" s="89" t="s">
        <v>55</v>
      </c>
      <c r="C198" s="89" t="s">
        <v>56</v>
      </c>
      <c r="D198" s="89" t="s">
        <v>59</v>
      </c>
      <c r="E198" s="89" t="s">
        <v>1014</v>
      </c>
      <c r="F198" s="89" t="s">
        <v>1013</v>
      </c>
      <c r="G198" s="89" t="s">
        <v>146</v>
      </c>
      <c r="H198" s="89" t="s">
        <v>313</v>
      </c>
      <c r="I198" s="107">
        <f t="shared" si="7"/>
        <v>42</v>
      </c>
      <c r="J198" s="107">
        <v>42</v>
      </c>
      <c r="K198" s="107">
        <v>0</v>
      </c>
      <c r="L198" s="89" t="s">
        <v>133</v>
      </c>
      <c r="M198" s="89">
        <v>452</v>
      </c>
      <c r="N198" s="89">
        <v>2008</v>
      </c>
      <c r="O198" s="89">
        <v>36</v>
      </c>
      <c r="P198" s="89">
        <v>142</v>
      </c>
      <c r="Q198" s="89" t="s">
        <v>1007</v>
      </c>
      <c r="R198" s="89" t="s">
        <v>313</v>
      </c>
      <c r="S198" s="89" t="s">
        <v>134</v>
      </c>
      <c r="T198" s="89" t="s">
        <v>135</v>
      </c>
    </row>
    <row r="199" spans="1:20" s="82" customFormat="1" ht="33.75">
      <c r="A199" s="89">
        <v>8</v>
      </c>
      <c r="B199" s="89" t="s">
        <v>13</v>
      </c>
      <c r="C199" s="89" t="s">
        <v>25</v>
      </c>
      <c r="D199" s="89" t="s">
        <v>26</v>
      </c>
      <c r="E199" s="89" t="s">
        <v>1012</v>
      </c>
      <c r="F199" s="89" t="s">
        <v>1011</v>
      </c>
      <c r="G199" s="89" t="s">
        <v>146</v>
      </c>
      <c r="H199" s="89" t="s">
        <v>313</v>
      </c>
      <c r="I199" s="107">
        <f t="shared" si="7"/>
        <v>15</v>
      </c>
      <c r="J199" s="107">
        <v>15</v>
      </c>
      <c r="K199" s="107">
        <v>0</v>
      </c>
      <c r="L199" s="89" t="s">
        <v>133</v>
      </c>
      <c r="M199" s="89">
        <v>452</v>
      </c>
      <c r="N199" s="89">
        <v>2008</v>
      </c>
      <c r="O199" s="89">
        <v>36</v>
      </c>
      <c r="P199" s="89">
        <v>142</v>
      </c>
      <c r="Q199" s="89" t="s">
        <v>1010</v>
      </c>
      <c r="R199" s="89" t="s">
        <v>313</v>
      </c>
      <c r="S199" s="89" t="s">
        <v>134</v>
      </c>
      <c r="T199" s="89" t="s">
        <v>135</v>
      </c>
    </row>
    <row r="200" spans="1:20" s="82" customFormat="1" ht="33.75">
      <c r="A200" s="89">
        <v>9</v>
      </c>
      <c r="B200" s="89" t="s">
        <v>55</v>
      </c>
      <c r="C200" s="89" t="s">
        <v>56</v>
      </c>
      <c r="D200" s="89" t="s">
        <v>59</v>
      </c>
      <c r="E200" s="89" t="s">
        <v>1009</v>
      </c>
      <c r="F200" s="89" t="s">
        <v>1008</v>
      </c>
      <c r="G200" s="89" t="s">
        <v>146</v>
      </c>
      <c r="H200" s="89" t="s">
        <v>313</v>
      </c>
      <c r="I200" s="107">
        <f t="shared" si="7"/>
        <v>8</v>
      </c>
      <c r="J200" s="107">
        <v>8</v>
      </c>
      <c r="K200" s="107">
        <v>0</v>
      </c>
      <c r="L200" s="89" t="s">
        <v>133</v>
      </c>
      <c r="M200" s="89">
        <v>452</v>
      </c>
      <c r="N200" s="89">
        <v>2008</v>
      </c>
      <c r="O200" s="89">
        <v>36</v>
      </c>
      <c r="P200" s="89">
        <v>142</v>
      </c>
      <c r="Q200" s="89" t="s">
        <v>1007</v>
      </c>
      <c r="R200" s="89" t="s">
        <v>313</v>
      </c>
      <c r="S200" s="89" t="s">
        <v>134</v>
      </c>
      <c r="T200" s="89" t="s">
        <v>135</v>
      </c>
    </row>
    <row r="201" spans="1:20" s="82" customFormat="1" ht="22.5">
      <c r="A201" s="89">
        <v>10</v>
      </c>
      <c r="B201" s="89" t="s">
        <v>55</v>
      </c>
      <c r="C201" s="89" t="s">
        <v>65</v>
      </c>
      <c r="D201" s="89" t="s">
        <v>69</v>
      </c>
      <c r="E201" s="89" t="s">
        <v>1006</v>
      </c>
      <c r="F201" s="89" t="s">
        <v>1005</v>
      </c>
      <c r="G201" s="89" t="s">
        <v>146</v>
      </c>
      <c r="H201" s="89" t="s">
        <v>313</v>
      </c>
      <c r="I201" s="107">
        <f t="shared" si="7"/>
        <v>5</v>
      </c>
      <c r="J201" s="107">
        <v>5</v>
      </c>
      <c r="K201" s="107">
        <v>0</v>
      </c>
      <c r="L201" s="89" t="s">
        <v>133</v>
      </c>
      <c r="M201" s="89">
        <v>452</v>
      </c>
      <c r="N201" s="89">
        <v>2008</v>
      </c>
      <c r="O201" s="89">
        <v>36</v>
      </c>
      <c r="P201" s="89">
        <v>142</v>
      </c>
      <c r="Q201" s="89" t="s">
        <v>1004</v>
      </c>
      <c r="R201" s="89" t="s">
        <v>313</v>
      </c>
      <c r="S201" s="89" t="s">
        <v>134</v>
      </c>
      <c r="T201" s="89" t="s">
        <v>135</v>
      </c>
    </row>
    <row r="202" spans="1:20" s="82" customFormat="1" ht="33.75">
      <c r="A202" s="89">
        <v>11</v>
      </c>
      <c r="B202" s="89" t="s">
        <v>55</v>
      </c>
      <c r="C202" s="89" t="s">
        <v>56</v>
      </c>
      <c r="D202" s="89" t="s">
        <v>59</v>
      </c>
      <c r="E202" s="89" t="s">
        <v>311</v>
      </c>
      <c r="F202" s="89" t="s">
        <v>312</v>
      </c>
      <c r="G202" s="89" t="s">
        <v>143</v>
      </c>
      <c r="H202" s="89" t="s">
        <v>280</v>
      </c>
      <c r="I202" s="107">
        <f t="shared" si="7"/>
        <v>120</v>
      </c>
      <c r="J202" s="107">
        <v>120</v>
      </c>
      <c r="K202" s="107">
        <v>0</v>
      </c>
      <c r="L202" s="89" t="s">
        <v>133</v>
      </c>
      <c r="M202" s="89">
        <v>123</v>
      </c>
      <c r="N202" s="89">
        <v>398</v>
      </c>
      <c r="O202" s="89">
        <v>5</v>
      </c>
      <c r="P202" s="89">
        <v>12</v>
      </c>
      <c r="Q202" s="89" t="s">
        <v>1321</v>
      </c>
      <c r="R202" s="89" t="s">
        <v>280</v>
      </c>
      <c r="S202" s="89" t="s">
        <v>134</v>
      </c>
      <c r="T202" s="89" t="s">
        <v>135</v>
      </c>
    </row>
    <row r="203" spans="1:20" s="82" customFormat="1" ht="22.5">
      <c r="A203" s="89">
        <v>12</v>
      </c>
      <c r="B203" s="89" t="s">
        <v>13</v>
      </c>
      <c r="C203" s="89" t="s">
        <v>15</v>
      </c>
      <c r="D203" s="89" t="s">
        <v>776</v>
      </c>
      <c r="E203" s="89" t="s">
        <v>1023</v>
      </c>
      <c r="F203" s="89" t="s">
        <v>1022</v>
      </c>
      <c r="G203" s="89" t="s">
        <v>143</v>
      </c>
      <c r="H203" s="89" t="s">
        <v>280</v>
      </c>
      <c r="I203" s="90">
        <f t="shared" si="7"/>
        <v>50</v>
      </c>
      <c r="J203" s="107">
        <v>50</v>
      </c>
      <c r="K203" s="107">
        <v>0</v>
      </c>
      <c r="L203" s="89" t="s">
        <v>133</v>
      </c>
      <c r="M203" s="89">
        <v>965</v>
      </c>
      <c r="N203" s="89">
        <v>2985</v>
      </c>
      <c r="O203" s="89">
        <v>29</v>
      </c>
      <c r="P203" s="89">
        <v>61</v>
      </c>
      <c r="Q203" s="89" t="s">
        <v>1021</v>
      </c>
      <c r="R203" s="89" t="s">
        <v>280</v>
      </c>
      <c r="S203" s="89" t="s">
        <v>134</v>
      </c>
      <c r="T203" s="89" t="s">
        <v>135</v>
      </c>
    </row>
    <row r="204" spans="1:20" s="82" customFormat="1" ht="22.5">
      <c r="A204" s="89">
        <v>13</v>
      </c>
      <c r="B204" s="89" t="s">
        <v>13</v>
      </c>
      <c r="C204" s="89" t="s">
        <v>15</v>
      </c>
      <c r="D204" s="89" t="s">
        <v>17</v>
      </c>
      <c r="E204" s="89" t="s">
        <v>1020</v>
      </c>
      <c r="F204" s="89" t="s">
        <v>1019</v>
      </c>
      <c r="G204" s="89" t="s">
        <v>143</v>
      </c>
      <c r="H204" s="89" t="s">
        <v>280</v>
      </c>
      <c r="I204" s="90">
        <f t="shared" si="7"/>
        <v>50</v>
      </c>
      <c r="J204" s="107">
        <v>50</v>
      </c>
      <c r="K204" s="107">
        <v>0</v>
      </c>
      <c r="L204" s="89" t="s">
        <v>133</v>
      </c>
      <c r="M204" s="89">
        <v>965</v>
      </c>
      <c r="N204" s="89">
        <v>2985</v>
      </c>
      <c r="O204" s="89">
        <v>29</v>
      </c>
      <c r="P204" s="89">
        <v>61</v>
      </c>
      <c r="Q204" s="89" t="s">
        <v>1018</v>
      </c>
      <c r="R204" s="89" t="s">
        <v>280</v>
      </c>
      <c r="S204" s="89" t="s">
        <v>134</v>
      </c>
      <c r="T204" s="89" t="s">
        <v>135</v>
      </c>
    </row>
    <row r="205" spans="1:20" s="82" customFormat="1" ht="74.25" customHeight="1">
      <c r="A205" s="89">
        <v>14</v>
      </c>
      <c r="B205" s="89" t="s">
        <v>55</v>
      </c>
      <c r="C205" s="89" t="s">
        <v>56</v>
      </c>
      <c r="D205" s="89" t="s">
        <v>59</v>
      </c>
      <c r="E205" s="89" t="s">
        <v>322</v>
      </c>
      <c r="F205" s="89" t="s">
        <v>1024</v>
      </c>
      <c r="G205" s="89" t="s">
        <v>323</v>
      </c>
      <c r="H205" s="89" t="s">
        <v>219</v>
      </c>
      <c r="I205" s="107">
        <f t="shared" si="7"/>
        <v>50</v>
      </c>
      <c r="J205" s="107">
        <v>50</v>
      </c>
      <c r="K205" s="107"/>
      <c r="L205" s="89" t="s">
        <v>133</v>
      </c>
      <c r="M205" s="89">
        <v>138</v>
      </c>
      <c r="N205" s="89">
        <v>563</v>
      </c>
      <c r="O205" s="89">
        <v>7</v>
      </c>
      <c r="P205" s="89">
        <v>32</v>
      </c>
      <c r="Q205" s="89" t="s">
        <v>1025</v>
      </c>
      <c r="R205" s="89" t="s">
        <v>219</v>
      </c>
      <c r="S205" s="89" t="s">
        <v>134</v>
      </c>
      <c r="T205" s="89" t="s">
        <v>145</v>
      </c>
    </row>
    <row r="206" spans="1:20" s="82" customFormat="1" ht="61.5" customHeight="1">
      <c r="A206" s="89">
        <v>15</v>
      </c>
      <c r="B206" s="89" t="s">
        <v>55</v>
      </c>
      <c r="C206" s="89" t="s">
        <v>65</v>
      </c>
      <c r="D206" s="89" t="s">
        <v>69</v>
      </c>
      <c r="E206" s="89" t="s">
        <v>412</v>
      </c>
      <c r="F206" s="89" t="s">
        <v>1026</v>
      </c>
      <c r="G206" s="89" t="s">
        <v>323</v>
      </c>
      <c r="H206" s="89" t="s">
        <v>219</v>
      </c>
      <c r="I206" s="107">
        <f t="shared" si="7"/>
        <v>50</v>
      </c>
      <c r="J206" s="107"/>
      <c r="K206" s="107">
        <v>50</v>
      </c>
      <c r="L206" s="89" t="s">
        <v>133</v>
      </c>
      <c r="M206" s="89">
        <v>133</v>
      </c>
      <c r="N206" s="89">
        <v>459</v>
      </c>
      <c r="O206" s="89">
        <v>14</v>
      </c>
      <c r="P206" s="89">
        <v>38</v>
      </c>
      <c r="Q206" s="89" t="s">
        <v>1027</v>
      </c>
      <c r="R206" s="89" t="s">
        <v>219</v>
      </c>
      <c r="S206" s="89" t="s">
        <v>134</v>
      </c>
      <c r="T206" s="89" t="s">
        <v>145</v>
      </c>
    </row>
    <row r="207" spans="1:20" s="82" customFormat="1" ht="61.5" customHeight="1">
      <c r="A207" s="89">
        <v>16</v>
      </c>
      <c r="B207" s="89" t="s">
        <v>13</v>
      </c>
      <c r="C207" s="89" t="s">
        <v>20</v>
      </c>
      <c r="D207" s="89" t="s">
        <v>21</v>
      </c>
      <c r="E207" s="89" t="s">
        <v>272</v>
      </c>
      <c r="F207" s="89" t="s">
        <v>273</v>
      </c>
      <c r="G207" s="89" t="s">
        <v>199</v>
      </c>
      <c r="H207" s="89" t="s">
        <v>274</v>
      </c>
      <c r="I207" s="107">
        <f t="shared" si="7"/>
        <v>30</v>
      </c>
      <c r="J207" s="107">
        <v>30</v>
      </c>
      <c r="K207" s="107">
        <v>0</v>
      </c>
      <c r="L207" s="89" t="s">
        <v>133</v>
      </c>
      <c r="M207" s="89">
        <v>1065</v>
      </c>
      <c r="N207" s="89">
        <v>4093</v>
      </c>
      <c r="O207" s="89">
        <v>56</v>
      </c>
      <c r="P207" s="89">
        <v>172</v>
      </c>
      <c r="Q207" s="89" t="s">
        <v>1030</v>
      </c>
      <c r="R207" s="89" t="s">
        <v>274</v>
      </c>
      <c r="S207" s="89" t="s">
        <v>134</v>
      </c>
      <c r="T207" s="89" t="s">
        <v>145</v>
      </c>
    </row>
    <row r="208" spans="1:20" s="82" customFormat="1" ht="61.5" customHeight="1">
      <c r="A208" s="89">
        <v>17</v>
      </c>
      <c r="B208" s="89" t="s">
        <v>55</v>
      </c>
      <c r="C208" s="89" t="s">
        <v>56</v>
      </c>
      <c r="D208" s="89" t="s">
        <v>59</v>
      </c>
      <c r="E208" s="89" t="s">
        <v>321</v>
      </c>
      <c r="F208" s="89" t="s">
        <v>1029</v>
      </c>
      <c r="G208" s="89" t="s">
        <v>199</v>
      </c>
      <c r="H208" s="89" t="s">
        <v>274</v>
      </c>
      <c r="I208" s="107">
        <f t="shared" si="7"/>
        <v>20</v>
      </c>
      <c r="J208" s="107">
        <v>20</v>
      </c>
      <c r="K208" s="107">
        <v>0</v>
      </c>
      <c r="L208" s="89" t="s">
        <v>133</v>
      </c>
      <c r="M208" s="89">
        <v>1065</v>
      </c>
      <c r="N208" s="89">
        <v>4093</v>
      </c>
      <c r="O208" s="89">
        <v>56</v>
      </c>
      <c r="P208" s="89">
        <v>172</v>
      </c>
      <c r="Q208" s="89" t="s">
        <v>1028</v>
      </c>
      <c r="R208" s="89" t="s">
        <v>274</v>
      </c>
      <c r="S208" s="89" t="s">
        <v>134</v>
      </c>
      <c r="T208" s="89" t="s">
        <v>145</v>
      </c>
    </row>
    <row r="209" spans="1:20" s="82" customFormat="1" ht="61.5" customHeight="1">
      <c r="A209" s="89">
        <v>18</v>
      </c>
      <c r="B209" s="89" t="s">
        <v>55</v>
      </c>
      <c r="C209" s="89" t="s">
        <v>65</v>
      </c>
      <c r="D209" s="89" t="s">
        <v>69</v>
      </c>
      <c r="E209" s="89" t="s">
        <v>409</v>
      </c>
      <c r="F209" s="89" t="s">
        <v>410</v>
      </c>
      <c r="G209" s="89" t="s">
        <v>199</v>
      </c>
      <c r="H209" s="89" t="s">
        <v>274</v>
      </c>
      <c r="I209" s="107">
        <f t="shared" si="7"/>
        <v>50</v>
      </c>
      <c r="J209" s="107">
        <v>0</v>
      </c>
      <c r="K209" s="107">
        <v>50</v>
      </c>
      <c r="L209" s="89" t="s">
        <v>133</v>
      </c>
      <c r="M209" s="89">
        <v>1065</v>
      </c>
      <c r="N209" s="89">
        <v>4093</v>
      </c>
      <c r="O209" s="89">
        <v>56</v>
      </c>
      <c r="P209" s="89">
        <v>172</v>
      </c>
      <c r="Q209" s="89" t="s">
        <v>411</v>
      </c>
      <c r="R209" s="89" t="s">
        <v>274</v>
      </c>
      <c r="S209" s="89" t="s">
        <v>134</v>
      </c>
      <c r="T209" s="89" t="s">
        <v>145</v>
      </c>
    </row>
    <row r="210" spans="1:20" s="82" customFormat="1" ht="67.5" customHeight="1">
      <c r="A210" s="89">
        <v>24</v>
      </c>
      <c r="B210" s="89" t="s">
        <v>13</v>
      </c>
      <c r="C210" s="89" t="s">
        <v>15</v>
      </c>
      <c r="D210" s="89" t="s">
        <v>776</v>
      </c>
      <c r="E210" s="89" t="s">
        <v>1031</v>
      </c>
      <c r="F210" s="89" t="s">
        <v>1032</v>
      </c>
      <c r="G210" s="89" t="s">
        <v>151</v>
      </c>
      <c r="H210" s="89" t="s">
        <v>152</v>
      </c>
      <c r="I210" s="90">
        <f>J210+K210</f>
        <v>50</v>
      </c>
      <c r="J210" s="107">
        <v>50</v>
      </c>
      <c r="K210" s="107"/>
      <c r="L210" s="89" t="s">
        <v>133</v>
      </c>
      <c r="M210" s="89">
        <v>271</v>
      </c>
      <c r="N210" s="89">
        <v>805</v>
      </c>
      <c r="O210" s="89">
        <v>33</v>
      </c>
      <c r="P210" s="89">
        <v>97</v>
      </c>
      <c r="Q210" s="89" t="s">
        <v>1033</v>
      </c>
      <c r="R210" s="89" t="s">
        <v>152</v>
      </c>
      <c r="S210" s="89" t="s">
        <v>134</v>
      </c>
      <c r="T210" s="89" t="s">
        <v>145</v>
      </c>
    </row>
    <row r="211" spans="1:20" s="82" customFormat="1" ht="84" customHeight="1">
      <c r="A211" s="89">
        <v>25</v>
      </c>
      <c r="B211" s="89" t="s">
        <v>55</v>
      </c>
      <c r="C211" s="89" t="s">
        <v>65</v>
      </c>
      <c r="D211" s="89" t="s">
        <v>69</v>
      </c>
      <c r="E211" s="89" t="s">
        <v>1034</v>
      </c>
      <c r="F211" s="89" t="s">
        <v>1035</v>
      </c>
      <c r="G211" s="89" t="s">
        <v>151</v>
      </c>
      <c r="H211" s="89" t="s">
        <v>152</v>
      </c>
      <c r="I211" s="107">
        <f t="shared" si="7"/>
        <v>50</v>
      </c>
      <c r="J211" s="107"/>
      <c r="K211" s="107">
        <v>50</v>
      </c>
      <c r="L211" s="89" t="s">
        <v>133</v>
      </c>
      <c r="M211" s="89">
        <v>25</v>
      </c>
      <c r="N211" s="89">
        <v>107</v>
      </c>
      <c r="O211" s="89">
        <v>4</v>
      </c>
      <c r="P211" s="89">
        <v>9</v>
      </c>
      <c r="Q211" s="89" t="s">
        <v>1036</v>
      </c>
      <c r="R211" s="89" t="s">
        <v>152</v>
      </c>
      <c r="S211" s="89" t="s">
        <v>134</v>
      </c>
      <c r="T211" s="89" t="s">
        <v>145</v>
      </c>
    </row>
    <row r="212" spans="1:20" s="82" customFormat="1" ht="84" customHeight="1">
      <c r="A212" s="89">
        <v>26</v>
      </c>
      <c r="B212" s="89" t="s">
        <v>13</v>
      </c>
      <c r="C212" s="89" t="s">
        <v>20</v>
      </c>
      <c r="D212" s="89" t="s">
        <v>22</v>
      </c>
      <c r="E212" s="89" t="s">
        <v>1037</v>
      </c>
      <c r="F212" s="89" t="s">
        <v>1038</v>
      </c>
      <c r="G212" s="89" t="s">
        <v>148</v>
      </c>
      <c r="H212" s="89" t="s">
        <v>149</v>
      </c>
      <c r="I212" s="107">
        <f t="shared" si="7"/>
        <v>50</v>
      </c>
      <c r="J212" s="107">
        <v>50</v>
      </c>
      <c r="K212" s="107"/>
      <c r="L212" s="89" t="s">
        <v>133</v>
      </c>
      <c r="M212" s="89">
        <v>559</v>
      </c>
      <c r="N212" s="89">
        <v>1956</v>
      </c>
      <c r="O212" s="89">
        <v>24</v>
      </c>
      <c r="P212" s="89">
        <v>59</v>
      </c>
      <c r="Q212" s="89" t="s">
        <v>1039</v>
      </c>
      <c r="R212" s="89" t="s">
        <v>500</v>
      </c>
      <c r="S212" s="89" t="s">
        <v>134</v>
      </c>
      <c r="T212" s="89" t="s">
        <v>145</v>
      </c>
    </row>
    <row r="213" spans="1:20" s="82" customFormat="1" ht="84" customHeight="1">
      <c r="A213" s="89">
        <v>27</v>
      </c>
      <c r="B213" s="89" t="s">
        <v>55</v>
      </c>
      <c r="C213" s="89" t="s">
        <v>65</v>
      </c>
      <c r="D213" s="89" t="s">
        <v>69</v>
      </c>
      <c r="E213" s="89" t="s">
        <v>1040</v>
      </c>
      <c r="F213" s="89" t="s">
        <v>1380</v>
      </c>
      <c r="G213" s="89" t="s">
        <v>148</v>
      </c>
      <c r="H213" s="89" t="s">
        <v>149</v>
      </c>
      <c r="I213" s="107">
        <f t="shared" si="7"/>
        <v>50</v>
      </c>
      <c r="J213" s="107"/>
      <c r="K213" s="107">
        <v>50</v>
      </c>
      <c r="L213" s="89" t="s">
        <v>133</v>
      </c>
      <c r="M213" s="89">
        <v>559</v>
      </c>
      <c r="N213" s="89">
        <v>1956</v>
      </c>
      <c r="O213" s="89">
        <v>24</v>
      </c>
      <c r="P213" s="89">
        <v>59</v>
      </c>
      <c r="Q213" s="89" t="s">
        <v>1041</v>
      </c>
      <c r="R213" s="89" t="s">
        <v>500</v>
      </c>
      <c r="S213" s="89" t="s">
        <v>134</v>
      </c>
      <c r="T213" s="89" t="s">
        <v>145</v>
      </c>
    </row>
    <row r="214" spans="1:20" s="82" customFormat="1" ht="84" customHeight="1">
      <c r="A214" s="89">
        <v>28</v>
      </c>
      <c r="B214" s="89" t="s">
        <v>13</v>
      </c>
      <c r="C214" s="89" t="s">
        <v>20</v>
      </c>
      <c r="D214" s="89" t="s">
        <v>22</v>
      </c>
      <c r="E214" s="89" t="s">
        <v>1042</v>
      </c>
      <c r="F214" s="89" t="s">
        <v>1038</v>
      </c>
      <c r="G214" s="89" t="s">
        <v>148</v>
      </c>
      <c r="H214" s="89" t="s">
        <v>150</v>
      </c>
      <c r="I214" s="107">
        <f t="shared" si="7"/>
        <v>50</v>
      </c>
      <c r="J214" s="107">
        <v>50</v>
      </c>
      <c r="K214" s="107"/>
      <c r="L214" s="89" t="s">
        <v>133</v>
      </c>
      <c r="M214" s="89">
        <v>425</v>
      </c>
      <c r="N214" s="89">
        <v>1798</v>
      </c>
      <c r="O214" s="89">
        <v>20</v>
      </c>
      <c r="P214" s="89">
        <v>55</v>
      </c>
      <c r="Q214" s="89" t="s">
        <v>1039</v>
      </c>
      <c r="R214" s="89" t="s">
        <v>369</v>
      </c>
      <c r="S214" s="89" t="s">
        <v>134</v>
      </c>
      <c r="T214" s="89" t="s">
        <v>145</v>
      </c>
    </row>
    <row r="215" spans="1:20" s="82" customFormat="1" ht="84" customHeight="1">
      <c r="A215" s="89">
        <v>29</v>
      </c>
      <c r="B215" s="89" t="s">
        <v>55</v>
      </c>
      <c r="C215" s="89" t="s">
        <v>65</v>
      </c>
      <c r="D215" s="89" t="s">
        <v>69</v>
      </c>
      <c r="E215" s="89" t="s">
        <v>1043</v>
      </c>
      <c r="F215" s="89" t="s">
        <v>1381</v>
      </c>
      <c r="G215" s="89" t="s">
        <v>148</v>
      </c>
      <c r="H215" s="89" t="s">
        <v>150</v>
      </c>
      <c r="I215" s="107">
        <f t="shared" si="7"/>
        <v>50</v>
      </c>
      <c r="J215" s="107"/>
      <c r="K215" s="107">
        <v>50</v>
      </c>
      <c r="L215" s="89" t="s">
        <v>133</v>
      </c>
      <c r="M215" s="89">
        <v>425</v>
      </c>
      <c r="N215" s="89">
        <v>1798</v>
      </c>
      <c r="O215" s="89">
        <v>20</v>
      </c>
      <c r="P215" s="89">
        <v>55</v>
      </c>
      <c r="Q215" s="89" t="s">
        <v>1044</v>
      </c>
      <c r="R215" s="89" t="s">
        <v>369</v>
      </c>
      <c r="S215" s="89" t="s">
        <v>134</v>
      </c>
      <c r="T215" s="89" t="s">
        <v>145</v>
      </c>
    </row>
    <row r="216" spans="1:20" s="82" customFormat="1" ht="84" customHeight="1">
      <c r="A216" s="89">
        <v>30</v>
      </c>
      <c r="B216" s="89" t="s">
        <v>55</v>
      </c>
      <c r="C216" s="89" t="s">
        <v>65</v>
      </c>
      <c r="D216" s="89" t="s">
        <v>69</v>
      </c>
      <c r="E216" s="89" t="s">
        <v>1045</v>
      </c>
      <c r="F216" s="89" t="s">
        <v>1046</v>
      </c>
      <c r="G216" s="89" t="s">
        <v>233</v>
      </c>
      <c r="H216" s="89" t="s">
        <v>286</v>
      </c>
      <c r="I216" s="107">
        <f t="shared" si="7"/>
        <v>50</v>
      </c>
      <c r="J216" s="107"/>
      <c r="K216" s="107">
        <v>50</v>
      </c>
      <c r="L216" s="89" t="s">
        <v>133</v>
      </c>
      <c r="M216" s="89">
        <v>396</v>
      </c>
      <c r="N216" s="89">
        <v>1260</v>
      </c>
      <c r="O216" s="89">
        <v>3</v>
      </c>
      <c r="P216" s="89">
        <v>4</v>
      </c>
      <c r="Q216" s="89" t="s">
        <v>1047</v>
      </c>
      <c r="R216" s="89" t="s">
        <v>286</v>
      </c>
      <c r="S216" s="89" t="s">
        <v>134</v>
      </c>
      <c r="T216" s="89" t="s">
        <v>145</v>
      </c>
    </row>
    <row r="217" spans="1:20" s="82" customFormat="1" ht="84" customHeight="1">
      <c r="A217" s="89">
        <v>31</v>
      </c>
      <c r="B217" s="89" t="s">
        <v>13</v>
      </c>
      <c r="C217" s="89" t="s">
        <v>25</v>
      </c>
      <c r="D217" s="89" t="s">
        <v>26</v>
      </c>
      <c r="E217" s="89" t="s">
        <v>1045</v>
      </c>
      <c r="F217" s="89" t="s">
        <v>1048</v>
      </c>
      <c r="G217" s="89" t="s">
        <v>233</v>
      </c>
      <c r="H217" s="89" t="s">
        <v>286</v>
      </c>
      <c r="I217" s="107">
        <f t="shared" si="7"/>
        <v>50</v>
      </c>
      <c r="J217" s="107">
        <v>50</v>
      </c>
      <c r="K217" s="107">
        <v>0</v>
      </c>
      <c r="L217" s="89" t="s">
        <v>133</v>
      </c>
      <c r="M217" s="89">
        <v>396</v>
      </c>
      <c r="N217" s="89">
        <v>1260</v>
      </c>
      <c r="O217" s="89">
        <v>3</v>
      </c>
      <c r="P217" s="89">
        <v>4</v>
      </c>
      <c r="Q217" s="89" t="s">
        <v>1049</v>
      </c>
      <c r="R217" s="89" t="s">
        <v>286</v>
      </c>
      <c r="S217" s="89" t="s">
        <v>134</v>
      </c>
      <c r="T217" s="89" t="s">
        <v>145</v>
      </c>
    </row>
    <row r="218" spans="1:20" s="82" customFormat="1" ht="84" customHeight="1">
      <c r="A218" s="89">
        <v>32</v>
      </c>
      <c r="B218" s="89" t="s">
        <v>55</v>
      </c>
      <c r="C218" s="89" t="s">
        <v>65</v>
      </c>
      <c r="D218" s="89" t="s">
        <v>69</v>
      </c>
      <c r="E218" s="89" t="s">
        <v>1050</v>
      </c>
      <c r="F218" s="89" t="s">
        <v>1051</v>
      </c>
      <c r="G218" s="89" t="s">
        <v>143</v>
      </c>
      <c r="H218" s="89" t="s">
        <v>144</v>
      </c>
      <c r="I218" s="107">
        <f t="shared" si="7"/>
        <v>50</v>
      </c>
      <c r="J218" s="107"/>
      <c r="K218" s="107">
        <v>50</v>
      </c>
      <c r="L218" s="89" t="s">
        <v>133</v>
      </c>
      <c r="M218" s="89">
        <v>1038</v>
      </c>
      <c r="N218" s="89">
        <v>3358</v>
      </c>
      <c r="O218" s="89">
        <v>35</v>
      </c>
      <c r="P218" s="89">
        <v>93</v>
      </c>
      <c r="Q218" s="89" t="s">
        <v>1052</v>
      </c>
      <c r="R218" s="89" t="s">
        <v>144</v>
      </c>
      <c r="S218" s="89" t="s">
        <v>134</v>
      </c>
      <c r="T218" s="89" t="s">
        <v>145</v>
      </c>
    </row>
    <row r="219" spans="1:20" s="82" customFormat="1" ht="66" customHeight="1">
      <c r="A219" s="89">
        <v>33</v>
      </c>
      <c r="B219" s="89" t="s">
        <v>55</v>
      </c>
      <c r="C219" s="89" t="s">
        <v>1053</v>
      </c>
      <c r="D219" s="89" t="s">
        <v>59</v>
      </c>
      <c r="E219" s="89" t="s">
        <v>1054</v>
      </c>
      <c r="F219" s="89" t="s">
        <v>1055</v>
      </c>
      <c r="G219" s="89" t="s">
        <v>138</v>
      </c>
      <c r="H219" s="89" t="s">
        <v>165</v>
      </c>
      <c r="I219" s="107">
        <f t="shared" si="7"/>
        <v>60</v>
      </c>
      <c r="J219" s="107">
        <v>60</v>
      </c>
      <c r="K219" s="107"/>
      <c r="L219" s="89" t="s">
        <v>133</v>
      </c>
      <c r="M219" s="89">
        <v>60</v>
      </c>
      <c r="N219" s="89">
        <v>270</v>
      </c>
      <c r="O219" s="89">
        <v>5</v>
      </c>
      <c r="P219" s="89">
        <v>22</v>
      </c>
      <c r="Q219" s="89" t="s">
        <v>1056</v>
      </c>
      <c r="R219" s="89" t="s">
        <v>165</v>
      </c>
      <c r="S219" s="89" t="s">
        <v>134</v>
      </c>
      <c r="T219" s="89" t="s">
        <v>145</v>
      </c>
    </row>
    <row r="220" spans="1:20" s="82" customFormat="1" ht="45.75" customHeight="1">
      <c r="A220" s="89">
        <v>34</v>
      </c>
      <c r="B220" s="89" t="s">
        <v>55</v>
      </c>
      <c r="C220" s="89" t="s">
        <v>70</v>
      </c>
      <c r="D220" s="89" t="s">
        <v>74</v>
      </c>
      <c r="E220" s="89" t="s">
        <v>1057</v>
      </c>
      <c r="F220" s="89" t="s">
        <v>1058</v>
      </c>
      <c r="G220" s="89" t="s">
        <v>138</v>
      </c>
      <c r="H220" s="89" t="s">
        <v>165</v>
      </c>
      <c r="I220" s="107">
        <f t="shared" si="7"/>
        <v>45</v>
      </c>
      <c r="J220" s="107"/>
      <c r="K220" s="107">
        <v>45</v>
      </c>
      <c r="L220" s="89" t="s">
        <v>133</v>
      </c>
      <c r="M220" s="89">
        <v>30</v>
      </c>
      <c r="N220" s="89">
        <v>180</v>
      </c>
      <c r="O220" s="89">
        <v>2</v>
      </c>
      <c r="P220" s="89">
        <v>5</v>
      </c>
      <c r="Q220" s="89" t="s">
        <v>1059</v>
      </c>
      <c r="R220" s="89" t="s">
        <v>165</v>
      </c>
      <c r="S220" s="89" t="s">
        <v>134</v>
      </c>
      <c r="T220" s="89" t="s">
        <v>145</v>
      </c>
    </row>
    <row r="221" spans="1:20" s="82" customFormat="1" ht="52.5" customHeight="1">
      <c r="A221" s="89">
        <v>35</v>
      </c>
      <c r="B221" s="89" t="s">
        <v>55</v>
      </c>
      <c r="C221" s="89" t="s">
        <v>65</v>
      </c>
      <c r="D221" s="89" t="s">
        <v>69</v>
      </c>
      <c r="E221" s="89" t="s">
        <v>320</v>
      </c>
      <c r="F221" s="89" t="s">
        <v>408</v>
      </c>
      <c r="G221" s="89" t="s">
        <v>138</v>
      </c>
      <c r="H221" s="89" t="s">
        <v>165</v>
      </c>
      <c r="I221" s="107">
        <f t="shared" si="7"/>
        <v>38</v>
      </c>
      <c r="J221" s="107"/>
      <c r="K221" s="107">
        <v>38</v>
      </c>
      <c r="L221" s="89" t="s">
        <v>133</v>
      </c>
      <c r="M221" s="89">
        <v>365</v>
      </c>
      <c r="N221" s="89">
        <v>1315</v>
      </c>
      <c r="O221" s="89">
        <v>14</v>
      </c>
      <c r="P221" s="89">
        <v>47</v>
      </c>
      <c r="Q221" s="89" t="s">
        <v>1060</v>
      </c>
      <c r="R221" s="89" t="s">
        <v>165</v>
      </c>
      <c r="S221" s="89" t="s">
        <v>134</v>
      </c>
      <c r="T221" s="89" t="s">
        <v>145</v>
      </c>
    </row>
    <row r="222" spans="1:20" s="82" customFormat="1" ht="55.5" customHeight="1">
      <c r="A222" s="89">
        <v>36</v>
      </c>
      <c r="B222" s="89" t="s">
        <v>13</v>
      </c>
      <c r="C222" s="89" t="s">
        <v>25</v>
      </c>
      <c r="D222" s="89" t="s">
        <v>26</v>
      </c>
      <c r="E222" s="89" t="s">
        <v>1061</v>
      </c>
      <c r="F222" s="89" t="s">
        <v>1062</v>
      </c>
      <c r="G222" s="89" t="s">
        <v>138</v>
      </c>
      <c r="H222" s="89" t="s">
        <v>285</v>
      </c>
      <c r="I222" s="107">
        <f t="shared" ref="I222:I253" si="8">J222+K222</f>
        <v>50</v>
      </c>
      <c r="J222" s="107">
        <v>50</v>
      </c>
      <c r="K222" s="107"/>
      <c r="L222" s="89" t="s">
        <v>133</v>
      </c>
      <c r="M222" s="89">
        <v>55</v>
      </c>
      <c r="N222" s="89">
        <v>260</v>
      </c>
      <c r="O222" s="89">
        <v>2</v>
      </c>
      <c r="P222" s="89">
        <v>8</v>
      </c>
      <c r="Q222" s="89" t="s">
        <v>1063</v>
      </c>
      <c r="R222" s="89" t="s">
        <v>285</v>
      </c>
      <c r="S222" s="89" t="s">
        <v>134</v>
      </c>
      <c r="T222" s="89" t="s">
        <v>145</v>
      </c>
    </row>
    <row r="223" spans="1:20" s="82" customFormat="1" ht="56.25" customHeight="1">
      <c r="A223" s="89">
        <v>37</v>
      </c>
      <c r="B223" s="89" t="s">
        <v>55</v>
      </c>
      <c r="C223" s="89" t="s">
        <v>56</v>
      </c>
      <c r="D223" s="89" t="s">
        <v>59</v>
      </c>
      <c r="E223" s="89" t="s">
        <v>1061</v>
      </c>
      <c r="F223" s="89" t="s">
        <v>1064</v>
      </c>
      <c r="G223" s="89" t="s">
        <v>138</v>
      </c>
      <c r="H223" s="89" t="s">
        <v>285</v>
      </c>
      <c r="I223" s="107">
        <f t="shared" si="8"/>
        <v>50</v>
      </c>
      <c r="J223" s="107">
        <v>50</v>
      </c>
      <c r="K223" s="107"/>
      <c r="L223" s="89" t="s">
        <v>133</v>
      </c>
      <c r="M223" s="89">
        <v>40</v>
      </c>
      <c r="N223" s="89">
        <v>195</v>
      </c>
      <c r="O223" s="89">
        <v>2</v>
      </c>
      <c r="P223" s="89">
        <v>8</v>
      </c>
      <c r="Q223" s="89" t="s">
        <v>1065</v>
      </c>
      <c r="R223" s="89" t="s">
        <v>285</v>
      </c>
      <c r="S223" s="89" t="s">
        <v>134</v>
      </c>
      <c r="T223" s="89" t="s">
        <v>145</v>
      </c>
    </row>
    <row r="224" spans="1:20" s="82" customFormat="1" ht="48.75" customHeight="1">
      <c r="A224" s="89">
        <v>38</v>
      </c>
      <c r="B224" s="89" t="s">
        <v>55</v>
      </c>
      <c r="C224" s="89" t="s">
        <v>65</v>
      </c>
      <c r="D224" s="89" t="s">
        <v>69</v>
      </c>
      <c r="E224" s="89" t="s">
        <v>319</v>
      </c>
      <c r="F224" s="89" t="s">
        <v>407</v>
      </c>
      <c r="G224" s="89" t="s">
        <v>138</v>
      </c>
      <c r="H224" s="89" t="s">
        <v>285</v>
      </c>
      <c r="I224" s="107">
        <f t="shared" si="8"/>
        <v>26</v>
      </c>
      <c r="J224" s="107"/>
      <c r="K224" s="107">
        <v>26</v>
      </c>
      <c r="L224" s="89" t="s">
        <v>133</v>
      </c>
      <c r="M224" s="89">
        <v>300</v>
      </c>
      <c r="N224" s="89">
        <v>1520</v>
      </c>
      <c r="O224" s="89">
        <v>15</v>
      </c>
      <c r="P224" s="89">
        <v>51</v>
      </c>
      <c r="Q224" s="89" t="s">
        <v>1066</v>
      </c>
      <c r="R224" s="89" t="s">
        <v>285</v>
      </c>
      <c r="S224" s="89" t="s">
        <v>134</v>
      </c>
      <c r="T224" s="89" t="s">
        <v>145</v>
      </c>
    </row>
    <row r="225" spans="1:20" s="82" customFormat="1" ht="50.25" customHeight="1">
      <c r="A225" s="89">
        <v>39</v>
      </c>
      <c r="B225" s="89" t="s">
        <v>55</v>
      </c>
      <c r="C225" s="89" t="s">
        <v>70</v>
      </c>
      <c r="D225" s="89" t="s">
        <v>74</v>
      </c>
      <c r="E225" s="89" t="s">
        <v>1067</v>
      </c>
      <c r="F225" s="89" t="s">
        <v>1068</v>
      </c>
      <c r="G225" s="89" t="s">
        <v>138</v>
      </c>
      <c r="H225" s="89" t="s">
        <v>285</v>
      </c>
      <c r="I225" s="107">
        <f t="shared" si="8"/>
        <v>24</v>
      </c>
      <c r="J225" s="107"/>
      <c r="K225" s="107">
        <v>24</v>
      </c>
      <c r="L225" s="89" t="s">
        <v>133</v>
      </c>
      <c r="M225" s="89">
        <v>150</v>
      </c>
      <c r="N225" s="89">
        <v>620</v>
      </c>
      <c r="O225" s="89">
        <v>5</v>
      </c>
      <c r="P225" s="89">
        <v>20</v>
      </c>
      <c r="Q225" s="89" t="s">
        <v>1069</v>
      </c>
      <c r="R225" s="89" t="s">
        <v>285</v>
      </c>
      <c r="S225" s="89" t="s">
        <v>134</v>
      </c>
      <c r="T225" s="89" t="s">
        <v>145</v>
      </c>
    </row>
    <row r="226" spans="1:20" s="82" customFormat="1" ht="50.25" customHeight="1">
      <c r="A226" s="89">
        <v>40</v>
      </c>
      <c r="B226" s="89" t="s">
        <v>13</v>
      </c>
      <c r="C226" s="89" t="s">
        <v>15</v>
      </c>
      <c r="D226" s="89" t="s">
        <v>17</v>
      </c>
      <c r="E226" s="89" t="s">
        <v>1070</v>
      </c>
      <c r="F226" s="89" t="s">
        <v>1071</v>
      </c>
      <c r="G226" s="89" t="s">
        <v>146</v>
      </c>
      <c r="H226" s="89" t="s">
        <v>147</v>
      </c>
      <c r="I226" s="90">
        <f>J226+K226</f>
        <v>30</v>
      </c>
      <c r="J226" s="107">
        <v>30</v>
      </c>
      <c r="K226" s="107">
        <v>0</v>
      </c>
      <c r="L226" s="89" t="s">
        <v>133</v>
      </c>
      <c r="M226" s="89">
        <v>374</v>
      </c>
      <c r="N226" s="89">
        <v>1508</v>
      </c>
      <c r="O226" s="89">
        <v>32</v>
      </c>
      <c r="P226" s="89">
        <v>123</v>
      </c>
      <c r="Q226" s="89" t="s">
        <v>1072</v>
      </c>
      <c r="R226" s="89" t="s">
        <v>147</v>
      </c>
      <c r="S226" s="89" t="s">
        <v>134</v>
      </c>
      <c r="T226" s="89" t="s">
        <v>145</v>
      </c>
    </row>
    <row r="227" spans="1:20" s="82" customFormat="1" ht="50.25" customHeight="1">
      <c r="A227" s="89">
        <v>41</v>
      </c>
      <c r="B227" s="89" t="s">
        <v>13</v>
      </c>
      <c r="C227" s="89" t="s">
        <v>25</v>
      </c>
      <c r="D227" s="89" t="s">
        <v>26</v>
      </c>
      <c r="E227" s="89" t="s">
        <v>1073</v>
      </c>
      <c r="F227" s="89" t="s">
        <v>1074</v>
      </c>
      <c r="G227" s="89" t="s">
        <v>146</v>
      </c>
      <c r="H227" s="89" t="s">
        <v>147</v>
      </c>
      <c r="I227" s="107">
        <f t="shared" si="8"/>
        <v>10</v>
      </c>
      <c r="J227" s="107">
        <v>10</v>
      </c>
      <c r="K227" s="107">
        <v>0</v>
      </c>
      <c r="L227" s="89" t="s">
        <v>133</v>
      </c>
      <c r="M227" s="89">
        <v>216</v>
      </c>
      <c r="N227" s="89">
        <v>932</v>
      </c>
      <c r="O227" s="89">
        <v>14</v>
      </c>
      <c r="P227" s="89">
        <v>68</v>
      </c>
      <c r="Q227" s="89" t="s">
        <v>1075</v>
      </c>
      <c r="R227" s="89" t="s">
        <v>147</v>
      </c>
      <c r="S227" s="89" t="s">
        <v>134</v>
      </c>
      <c r="T227" s="89" t="s">
        <v>145</v>
      </c>
    </row>
    <row r="228" spans="1:20" s="82" customFormat="1" ht="50.25" customHeight="1">
      <c r="A228" s="89">
        <v>42</v>
      </c>
      <c r="B228" s="89" t="s">
        <v>55</v>
      </c>
      <c r="C228" s="89" t="s">
        <v>65</v>
      </c>
      <c r="D228" s="89" t="s">
        <v>69</v>
      </c>
      <c r="E228" s="89" t="s">
        <v>1076</v>
      </c>
      <c r="F228" s="89" t="s">
        <v>1077</v>
      </c>
      <c r="G228" s="89" t="s">
        <v>146</v>
      </c>
      <c r="H228" s="89" t="s">
        <v>147</v>
      </c>
      <c r="I228" s="107">
        <f t="shared" si="8"/>
        <v>35</v>
      </c>
      <c r="J228" s="107">
        <v>0</v>
      </c>
      <c r="K228" s="107">
        <v>35</v>
      </c>
      <c r="L228" s="89" t="s">
        <v>133</v>
      </c>
      <c r="M228" s="89">
        <v>60</v>
      </c>
      <c r="N228" s="89">
        <v>234</v>
      </c>
      <c r="O228" s="89">
        <v>3</v>
      </c>
      <c r="P228" s="89">
        <v>13</v>
      </c>
      <c r="Q228" s="89" t="s">
        <v>1078</v>
      </c>
      <c r="R228" s="89" t="s">
        <v>147</v>
      </c>
      <c r="S228" s="89" t="s">
        <v>134</v>
      </c>
      <c r="T228" s="89" t="s">
        <v>145</v>
      </c>
    </row>
    <row r="229" spans="1:20" s="82" customFormat="1" ht="50.25" customHeight="1">
      <c r="A229" s="89">
        <v>43</v>
      </c>
      <c r="B229" s="89" t="s">
        <v>55</v>
      </c>
      <c r="C229" s="89" t="s">
        <v>65</v>
      </c>
      <c r="D229" s="89" t="s">
        <v>69</v>
      </c>
      <c r="E229" s="89" t="s">
        <v>1079</v>
      </c>
      <c r="F229" s="89" t="s">
        <v>1080</v>
      </c>
      <c r="G229" s="89" t="s">
        <v>146</v>
      </c>
      <c r="H229" s="89" t="s">
        <v>147</v>
      </c>
      <c r="I229" s="107">
        <f t="shared" si="8"/>
        <v>15</v>
      </c>
      <c r="J229" s="107">
        <v>0</v>
      </c>
      <c r="K229" s="107">
        <v>15</v>
      </c>
      <c r="L229" s="89" t="s">
        <v>133</v>
      </c>
      <c r="M229" s="89">
        <v>374</v>
      </c>
      <c r="N229" s="89">
        <v>1508</v>
      </c>
      <c r="O229" s="89">
        <v>23</v>
      </c>
      <c r="P229" s="89">
        <v>89</v>
      </c>
      <c r="Q229" s="89" t="s">
        <v>1081</v>
      </c>
      <c r="R229" s="89" t="s">
        <v>147</v>
      </c>
      <c r="S229" s="89" t="s">
        <v>134</v>
      </c>
      <c r="T229" s="89" t="s">
        <v>145</v>
      </c>
    </row>
    <row r="230" spans="1:20" s="82" customFormat="1" ht="50.25" customHeight="1">
      <c r="A230" s="89">
        <v>44</v>
      </c>
      <c r="B230" s="89" t="s">
        <v>55</v>
      </c>
      <c r="C230" s="89" t="s">
        <v>56</v>
      </c>
      <c r="D230" s="89" t="s">
        <v>59</v>
      </c>
      <c r="E230" s="89" t="s">
        <v>1082</v>
      </c>
      <c r="F230" s="89" t="s">
        <v>1083</v>
      </c>
      <c r="G230" s="89" t="s">
        <v>146</v>
      </c>
      <c r="H230" s="89" t="s">
        <v>147</v>
      </c>
      <c r="I230" s="107">
        <f t="shared" si="8"/>
        <v>12</v>
      </c>
      <c r="J230" s="107">
        <v>12</v>
      </c>
      <c r="K230" s="107">
        <v>0</v>
      </c>
      <c r="L230" s="89" t="s">
        <v>133</v>
      </c>
      <c r="M230" s="89">
        <v>374</v>
      </c>
      <c r="N230" s="89">
        <v>1508</v>
      </c>
      <c r="O230" s="89">
        <v>17</v>
      </c>
      <c r="P230" s="89">
        <v>73</v>
      </c>
      <c r="Q230" s="89" t="s">
        <v>1084</v>
      </c>
      <c r="R230" s="89" t="s">
        <v>147</v>
      </c>
      <c r="S230" s="89" t="s">
        <v>134</v>
      </c>
      <c r="T230" s="89" t="s">
        <v>145</v>
      </c>
    </row>
    <row r="231" spans="1:20" s="82" customFormat="1" ht="50.25" customHeight="1">
      <c r="A231" s="89">
        <v>45</v>
      </c>
      <c r="B231" s="89" t="s">
        <v>55</v>
      </c>
      <c r="C231" s="89" t="s">
        <v>65</v>
      </c>
      <c r="D231" s="89" t="s">
        <v>69</v>
      </c>
      <c r="E231" s="89" t="s">
        <v>1085</v>
      </c>
      <c r="F231" s="89" t="s">
        <v>1086</v>
      </c>
      <c r="G231" s="89" t="s">
        <v>146</v>
      </c>
      <c r="H231" s="89" t="s">
        <v>147</v>
      </c>
      <c r="I231" s="107">
        <f t="shared" si="8"/>
        <v>10</v>
      </c>
      <c r="J231" s="107">
        <v>10</v>
      </c>
      <c r="K231" s="107">
        <v>0</v>
      </c>
      <c r="L231" s="89" t="s">
        <v>133</v>
      </c>
      <c r="M231" s="89">
        <v>45</v>
      </c>
      <c r="N231" s="89">
        <v>205</v>
      </c>
      <c r="O231" s="89">
        <v>5</v>
      </c>
      <c r="P231" s="89">
        <v>22</v>
      </c>
      <c r="Q231" s="89" t="s">
        <v>1087</v>
      </c>
      <c r="R231" s="89" t="s">
        <v>147</v>
      </c>
      <c r="S231" s="89" t="s">
        <v>134</v>
      </c>
      <c r="T231" s="89" t="s">
        <v>145</v>
      </c>
    </row>
    <row r="232" spans="1:20" s="82" customFormat="1" ht="84" customHeight="1">
      <c r="A232" s="89">
        <v>46</v>
      </c>
      <c r="B232" s="89" t="s">
        <v>13</v>
      </c>
      <c r="C232" s="89" t="s">
        <v>20</v>
      </c>
      <c r="D232" s="89" t="s">
        <v>21</v>
      </c>
      <c r="E232" s="89" t="s">
        <v>1088</v>
      </c>
      <c r="F232" s="89" t="s">
        <v>1089</v>
      </c>
      <c r="G232" s="89" t="s">
        <v>142</v>
      </c>
      <c r="H232" s="89" t="s">
        <v>220</v>
      </c>
      <c r="I232" s="107">
        <f t="shared" si="8"/>
        <v>50</v>
      </c>
      <c r="J232" s="107">
        <v>50</v>
      </c>
      <c r="K232" s="107"/>
      <c r="L232" s="89" t="s">
        <v>133</v>
      </c>
      <c r="M232" s="89">
        <v>276</v>
      </c>
      <c r="N232" s="89">
        <v>839</v>
      </c>
      <c r="O232" s="89">
        <v>14</v>
      </c>
      <c r="P232" s="89">
        <v>30</v>
      </c>
      <c r="Q232" s="89" t="s">
        <v>1090</v>
      </c>
      <c r="R232" s="89" t="s">
        <v>220</v>
      </c>
      <c r="S232" s="89" t="s">
        <v>134</v>
      </c>
      <c r="T232" s="89" t="s">
        <v>145</v>
      </c>
    </row>
    <row r="233" spans="1:20" s="82" customFormat="1" ht="84" customHeight="1">
      <c r="A233" s="89">
        <v>47</v>
      </c>
      <c r="B233" s="89" t="s">
        <v>55</v>
      </c>
      <c r="C233" s="89" t="s">
        <v>65</v>
      </c>
      <c r="D233" s="89" t="s">
        <v>69</v>
      </c>
      <c r="E233" s="89" t="s">
        <v>1091</v>
      </c>
      <c r="F233" s="89" t="s">
        <v>1092</v>
      </c>
      <c r="G233" s="89" t="s">
        <v>142</v>
      </c>
      <c r="H233" s="89" t="s">
        <v>220</v>
      </c>
      <c r="I233" s="107">
        <f t="shared" si="8"/>
        <v>50</v>
      </c>
      <c r="J233" s="107"/>
      <c r="K233" s="107">
        <v>50</v>
      </c>
      <c r="L233" s="89" t="s">
        <v>133</v>
      </c>
      <c r="M233" s="89">
        <v>276</v>
      </c>
      <c r="N233" s="89">
        <v>839</v>
      </c>
      <c r="O233" s="89">
        <v>14</v>
      </c>
      <c r="P233" s="89">
        <v>30</v>
      </c>
      <c r="Q233" s="89" t="s">
        <v>1093</v>
      </c>
      <c r="R233" s="89" t="s">
        <v>220</v>
      </c>
      <c r="S233" s="89" t="s">
        <v>134</v>
      </c>
      <c r="T233" s="89" t="s">
        <v>145</v>
      </c>
    </row>
    <row r="234" spans="1:20" s="82" customFormat="1" ht="60" customHeight="1">
      <c r="A234" s="89">
        <v>48</v>
      </c>
      <c r="B234" s="89" t="s">
        <v>55</v>
      </c>
      <c r="C234" s="89" t="s">
        <v>56</v>
      </c>
      <c r="D234" s="89" t="s">
        <v>59</v>
      </c>
      <c r="E234" s="89" t="s">
        <v>1094</v>
      </c>
      <c r="F234" s="89" t="s">
        <v>1095</v>
      </c>
      <c r="G234" s="89" t="s">
        <v>146</v>
      </c>
      <c r="H234" s="89" t="s">
        <v>414</v>
      </c>
      <c r="I234" s="107">
        <f t="shared" si="8"/>
        <v>50</v>
      </c>
      <c r="J234" s="107">
        <v>50</v>
      </c>
      <c r="K234" s="107">
        <v>0</v>
      </c>
      <c r="L234" s="89" t="s">
        <v>133</v>
      </c>
      <c r="M234" s="89">
        <v>126</v>
      </c>
      <c r="N234" s="89">
        <v>584</v>
      </c>
      <c r="O234" s="89">
        <v>7</v>
      </c>
      <c r="P234" s="89">
        <v>26</v>
      </c>
      <c r="Q234" s="89" t="s">
        <v>1096</v>
      </c>
      <c r="R234" s="89" t="s">
        <v>414</v>
      </c>
      <c r="S234" s="89" t="s">
        <v>134</v>
      </c>
      <c r="T234" s="89"/>
    </row>
    <row r="235" spans="1:20" s="82" customFormat="1" ht="48.75" customHeight="1">
      <c r="A235" s="89">
        <v>49</v>
      </c>
      <c r="B235" s="89" t="s">
        <v>13</v>
      </c>
      <c r="C235" s="89" t="s">
        <v>25</v>
      </c>
      <c r="D235" s="89" t="s">
        <v>26</v>
      </c>
      <c r="E235" s="89" t="s">
        <v>1097</v>
      </c>
      <c r="F235" s="89" t="s">
        <v>1098</v>
      </c>
      <c r="G235" s="89" t="s">
        <v>233</v>
      </c>
      <c r="H235" s="89" t="s">
        <v>276</v>
      </c>
      <c r="I235" s="107">
        <f t="shared" si="8"/>
        <v>18</v>
      </c>
      <c r="J235" s="107">
        <v>18</v>
      </c>
      <c r="K235" s="107"/>
      <c r="L235" s="89" t="s">
        <v>133</v>
      </c>
      <c r="M235" s="89">
        <v>301</v>
      </c>
      <c r="N235" s="89">
        <v>992</v>
      </c>
      <c r="O235" s="89">
        <v>9</v>
      </c>
      <c r="P235" s="89">
        <v>23</v>
      </c>
      <c r="Q235" s="89" t="s">
        <v>1099</v>
      </c>
      <c r="R235" s="89" t="s">
        <v>276</v>
      </c>
      <c r="S235" s="89" t="s">
        <v>134</v>
      </c>
      <c r="T235" s="89"/>
    </row>
    <row r="236" spans="1:20" s="82" customFormat="1" ht="62.25" customHeight="1">
      <c r="A236" s="89">
        <v>50</v>
      </c>
      <c r="B236" s="89" t="s">
        <v>55</v>
      </c>
      <c r="C236" s="89" t="s">
        <v>56</v>
      </c>
      <c r="D236" s="89" t="s">
        <v>59</v>
      </c>
      <c r="E236" s="89" t="s">
        <v>1100</v>
      </c>
      <c r="F236" s="89" t="s">
        <v>1101</v>
      </c>
      <c r="G236" s="89" t="s">
        <v>159</v>
      </c>
      <c r="H236" s="89" t="s">
        <v>1102</v>
      </c>
      <c r="I236" s="107">
        <f t="shared" si="8"/>
        <v>48</v>
      </c>
      <c r="J236" s="107">
        <v>48</v>
      </c>
      <c r="K236" s="107"/>
      <c r="L236" s="111" t="s">
        <v>133</v>
      </c>
      <c r="M236" s="89">
        <v>1301</v>
      </c>
      <c r="N236" s="111">
        <v>5201</v>
      </c>
      <c r="O236" s="111">
        <v>27</v>
      </c>
      <c r="P236" s="89">
        <v>42</v>
      </c>
      <c r="Q236" s="89" t="s">
        <v>1103</v>
      </c>
      <c r="R236" s="89" t="s">
        <v>1102</v>
      </c>
      <c r="S236" s="89" t="s">
        <v>134</v>
      </c>
      <c r="T236" s="89"/>
    </row>
    <row r="237" spans="1:20" s="82" customFormat="1" ht="54" customHeight="1">
      <c r="A237" s="89">
        <v>51</v>
      </c>
      <c r="B237" s="89" t="s">
        <v>55</v>
      </c>
      <c r="C237" s="89" t="s">
        <v>56</v>
      </c>
      <c r="D237" s="89" t="s">
        <v>59</v>
      </c>
      <c r="E237" s="89" t="s">
        <v>1104</v>
      </c>
      <c r="F237" s="89" t="s">
        <v>1105</v>
      </c>
      <c r="G237" s="89" t="s">
        <v>196</v>
      </c>
      <c r="H237" s="89" t="s">
        <v>197</v>
      </c>
      <c r="I237" s="107">
        <f t="shared" si="8"/>
        <v>17.3</v>
      </c>
      <c r="J237" s="107">
        <v>17.3</v>
      </c>
      <c r="K237" s="107"/>
      <c r="L237" s="111" t="s">
        <v>133</v>
      </c>
      <c r="M237" s="89">
        <v>641</v>
      </c>
      <c r="N237" s="89">
        <v>2180</v>
      </c>
      <c r="O237" s="89">
        <v>5</v>
      </c>
      <c r="P237" s="89">
        <v>12</v>
      </c>
      <c r="Q237" s="89" t="s">
        <v>1106</v>
      </c>
      <c r="R237" s="89" t="s">
        <v>197</v>
      </c>
      <c r="S237" s="89" t="s">
        <v>134</v>
      </c>
      <c r="T237" s="89"/>
    </row>
    <row r="238" spans="1:20" s="82" customFormat="1" ht="49.5" customHeight="1">
      <c r="A238" s="89">
        <v>52</v>
      </c>
      <c r="B238" s="89" t="s">
        <v>55</v>
      </c>
      <c r="C238" s="89" t="s">
        <v>56</v>
      </c>
      <c r="D238" s="89" t="s">
        <v>59</v>
      </c>
      <c r="E238" s="89" t="s">
        <v>1107</v>
      </c>
      <c r="F238" s="89" t="s">
        <v>1108</v>
      </c>
      <c r="G238" s="89" t="s">
        <v>138</v>
      </c>
      <c r="H238" s="89" t="s">
        <v>1109</v>
      </c>
      <c r="I238" s="107">
        <f t="shared" si="8"/>
        <v>48</v>
      </c>
      <c r="J238" s="107">
        <v>48</v>
      </c>
      <c r="K238" s="107"/>
      <c r="L238" s="111" t="s">
        <v>133</v>
      </c>
      <c r="M238" s="89">
        <v>180</v>
      </c>
      <c r="N238" s="89">
        <v>765</v>
      </c>
      <c r="O238" s="89">
        <v>4</v>
      </c>
      <c r="P238" s="89">
        <v>13</v>
      </c>
      <c r="Q238" s="89" t="s">
        <v>1110</v>
      </c>
      <c r="R238" s="89" t="s">
        <v>1109</v>
      </c>
      <c r="S238" s="89" t="s">
        <v>134</v>
      </c>
      <c r="T238" s="89"/>
    </row>
    <row r="239" spans="1:20" s="82" customFormat="1" ht="43.5" customHeight="1">
      <c r="A239" s="89">
        <v>53</v>
      </c>
      <c r="B239" s="89" t="s">
        <v>55</v>
      </c>
      <c r="C239" s="89" t="s">
        <v>56</v>
      </c>
      <c r="D239" s="89" t="s">
        <v>59</v>
      </c>
      <c r="E239" s="89" t="s">
        <v>1111</v>
      </c>
      <c r="F239" s="89" t="s">
        <v>1112</v>
      </c>
      <c r="G239" s="89" t="s">
        <v>151</v>
      </c>
      <c r="H239" s="89" t="s">
        <v>1113</v>
      </c>
      <c r="I239" s="107">
        <f t="shared" si="8"/>
        <v>50</v>
      </c>
      <c r="J239" s="107">
        <v>50</v>
      </c>
      <c r="K239" s="107"/>
      <c r="L239" s="89" t="s">
        <v>133</v>
      </c>
      <c r="M239" s="89">
        <v>142</v>
      </c>
      <c r="N239" s="89">
        <v>422</v>
      </c>
      <c r="O239" s="89">
        <v>5</v>
      </c>
      <c r="P239" s="89">
        <v>14</v>
      </c>
      <c r="Q239" s="89" t="s">
        <v>1114</v>
      </c>
      <c r="R239" s="89" t="s">
        <v>1113</v>
      </c>
      <c r="S239" s="89" t="s">
        <v>134</v>
      </c>
      <c r="T239" s="89"/>
    </row>
    <row r="240" spans="1:20" s="82" customFormat="1" ht="43.5" customHeight="1">
      <c r="A240" s="89">
        <v>54</v>
      </c>
      <c r="B240" s="89" t="s">
        <v>55</v>
      </c>
      <c r="C240" s="89" t="s">
        <v>56</v>
      </c>
      <c r="D240" s="89" t="s">
        <v>59</v>
      </c>
      <c r="E240" s="89" t="s">
        <v>1115</v>
      </c>
      <c r="F240" s="89" t="s">
        <v>1116</v>
      </c>
      <c r="G240" s="89" t="s">
        <v>185</v>
      </c>
      <c r="H240" s="89" t="s">
        <v>1117</v>
      </c>
      <c r="I240" s="107">
        <f t="shared" si="8"/>
        <v>40</v>
      </c>
      <c r="J240" s="107">
        <v>40</v>
      </c>
      <c r="K240" s="107"/>
      <c r="L240" s="89" t="s">
        <v>133</v>
      </c>
      <c r="M240" s="89">
        <v>35</v>
      </c>
      <c r="N240" s="89">
        <v>98</v>
      </c>
      <c r="O240" s="89">
        <v>2</v>
      </c>
      <c r="P240" s="89">
        <v>4</v>
      </c>
      <c r="Q240" s="89" t="s">
        <v>1118</v>
      </c>
      <c r="R240" s="89" t="s">
        <v>185</v>
      </c>
      <c r="S240" s="89" t="s">
        <v>134</v>
      </c>
      <c r="T240" s="89"/>
    </row>
    <row r="241" spans="1:20" s="82" customFormat="1" ht="43.5" customHeight="1">
      <c r="A241" s="89">
        <v>55</v>
      </c>
      <c r="B241" s="89" t="s">
        <v>55</v>
      </c>
      <c r="C241" s="89" t="s">
        <v>56</v>
      </c>
      <c r="D241" s="89" t="s">
        <v>59</v>
      </c>
      <c r="E241" s="89" t="s">
        <v>1119</v>
      </c>
      <c r="F241" s="89" t="s">
        <v>1120</v>
      </c>
      <c r="G241" s="89" t="s">
        <v>225</v>
      </c>
      <c r="H241" s="89" t="s">
        <v>1121</v>
      </c>
      <c r="I241" s="107">
        <f t="shared" si="8"/>
        <v>20</v>
      </c>
      <c r="J241" s="107">
        <v>20</v>
      </c>
      <c r="K241" s="107"/>
      <c r="L241" s="89" t="s">
        <v>133</v>
      </c>
      <c r="M241" s="89">
        <v>372</v>
      </c>
      <c r="N241" s="89">
        <v>1532</v>
      </c>
      <c r="O241" s="89">
        <v>15</v>
      </c>
      <c r="P241" s="89">
        <v>37</v>
      </c>
      <c r="Q241" s="89" t="s">
        <v>1122</v>
      </c>
      <c r="R241" s="89" t="s">
        <v>1121</v>
      </c>
      <c r="S241" s="89" t="s">
        <v>134</v>
      </c>
      <c r="T241" s="89"/>
    </row>
    <row r="242" spans="1:20" s="82" customFormat="1" ht="43.5" customHeight="1">
      <c r="A242" s="89">
        <v>56</v>
      </c>
      <c r="B242" s="89" t="s">
        <v>55</v>
      </c>
      <c r="C242" s="89" t="s">
        <v>56</v>
      </c>
      <c r="D242" s="89" t="s">
        <v>59</v>
      </c>
      <c r="E242" s="89" t="s">
        <v>1123</v>
      </c>
      <c r="F242" s="89" t="s">
        <v>1124</v>
      </c>
      <c r="G242" s="89" t="s">
        <v>225</v>
      </c>
      <c r="H242" s="89" t="s">
        <v>1121</v>
      </c>
      <c r="I242" s="107">
        <f t="shared" si="8"/>
        <v>8</v>
      </c>
      <c r="J242" s="107">
        <v>8</v>
      </c>
      <c r="K242" s="107"/>
      <c r="L242" s="89" t="s">
        <v>133</v>
      </c>
      <c r="M242" s="89">
        <v>372</v>
      </c>
      <c r="N242" s="89">
        <v>1532</v>
      </c>
      <c r="O242" s="89">
        <v>15</v>
      </c>
      <c r="P242" s="89">
        <v>37</v>
      </c>
      <c r="Q242" s="89" t="s">
        <v>1122</v>
      </c>
      <c r="R242" s="89" t="s">
        <v>1121</v>
      </c>
      <c r="S242" s="89" t="s">
        <v>134</v>
      </c>
      <c r="T242" s="89"/>
    </row>
    <row r="243" spans="1:20" s="82" customFormat="1" ht="56.25" customHeight="1">
      <c r="A243" s="89">
        <v>57</v>
      </c>
      <c r="B243" s="89" t="s">
        <v>55</v>
      </c>
      <c r="C243" s="89" t="s">
        <v>56</v>
      </c>
      <c r="D243" s="89" t="s">
        <v>59</v>
      </c>
      <c r="E243" s="89" t="s">
        <v>1125</v>
      </c>
      <c r="F243" s="89" t="s">
        <v>1126</v>
      </c>
      <c r="G243" s="89" t="s">
        <v>225</v>
      </c>
      <c r="H243" s="89" t="s">
        <v>1127</v>
      </c>
      <c r="I243" s="107">
        <f t="shared" si="8"/>
        <v>48</v>
      </c>
      <c r="J243" s="107">
        <v>48</v>
      </c>
      <c r="K243" s="107"/>
      <c r="L243" s="89" t="s">
        <v>133</v>
      </c>
      <c r="M243" s="89">
        <v>75</v>
      </c>
      <c r="N243" s="89">
        <v>310</v>
      </c>
      <c r="O243" s="89">
        <v>2</v>
      </c>
      <c r="P243" s="89">
        <v>8</v>
      </c>
      <c r="Q243" s="89" t="s">
        <v>1128</v>
      </c>
      <c r="R243" s="89" t="s">
        <v>1127</v>
      </c>
      <c r="S243" s="89" t="s">
        <v>134</v>
      </c>
      <c r="T243" s="89"/>
    </row>
    <row r="244" spans="1:20" s="82" customFormat="1" ht="60.75" customHeight="1">
      <c r="A244" s="89">
        <v>58</v>
      </c>
      <c r="B244" s="89" t="s">
        <v>13</v>
      </c>
      <c r="C244" s="89" t="s">
        <v>15</v>
      </c>
      <c r="D244" s="89" t="s">
        <v>18</v>
      </c>
      <c r="E244" s="89" t="s">
        <v>1129</v>
      </c>
      <c r="F244" s="89" t="s">
        <v>494</v>
      </c>
      <c r="G244" s="89" t="s">
        <v>225</v>
      </c>
      <c r="H244" s="89" t="s">
        <v>194</v>
      </c>
      <c r="I244" s="90">
        <f t="shared" si="8"/>
        <v>20</v>
      </c>
      <c r="J244" s="107">
        <v>20</v>
      </c>
      <c r="K244" s="107">
        <v>0</v>
      </c>
      <c r="L244" s="89" t="s">
        <v>133</v>
      </c>
      <c r="M244" s="89">
        <v>374</v>
      </c>
      <c r="N244" s="89">
        <v>1678</v>
      </c>
      <c r="O244" s="89">
        <v>33</v>
      </c>
      <c r="P244" s="89">
        <v>130</v>
      </c>
      <c r="Q244" s="89" t="s">
        <v>1130</v>
      </c>
      <c r="R244" s="89" t="s">
        <v>1131</v>
      </c>
      <c r="S244" s="89" t="s">
        <v>134</v>
      </c>
      <c r="T244" s="89"/>
    </row>
    <row r="245" spans="1:20" s="82" customFormat="1" ht="61.5" customHeight="1">
      <c r="A245" s="89">
        <v>59</v>
      </c>
      <c r="B245" s="89" t="s">
        <v>13</v>
      </c>
      <c r="C245" s="89" t="s">
        <v>15</v>
      </c>
      <c r="D245" s="89" t="s">
        <v>18</v>
      </c>
      <c r="E245" s="89" t="s">
        <v>1132</v>
      </c>
      <c r="F245" s="89" t="s">
        <v>495</v>
      </c>
      <c r="G245" s="89" t="s">
        <v>225</v>
      </c>
      <c r="H245" s="89" t="s">
        <v>194</v>
      </c>
      <c r="I245" s="90">
        <f t="shared" si="8"/>
        <v>40</v>
      </c>
      <c r="J245" s="107">
        <v>40</v>
      </c>
      <c r="K245" s="107">
        <v>0</v>
      </c>
      <c r="L245" s="89" t="s">
        <v>133</v>
      </c>
      <c r="M245" s="89">
        <v>374</v>
      </c>
      <c r="N245" s="89">
        <v>1678</v>
      </c>
      <c r="O245" s="89">
        <v>33</v>
      </c>
      <c r="P245" s="89">
        <v>130</v>
      </c>
      <c r="Q245" s="89" t="s">
        <v>1133</v>
      </c>
      <c r="R245" s="89" t="s">
        <v>1131</v>
      </c>
      <c r="S245" s="89" t="s">
        <v>134</v>
      </c>
      <c r="T245" s="89"/>
    </row>
    <row r="246" spans="1:20" s="82" customFormat="1" ht="43.5" customHeight="1">
      <c r="A246" s="89">
        <v>60</v>
      </c>
      <c r="B246" s="89" t="s">
        <v>55</v>
      </c>
      <c r="C246" s="89" t="s">
        <v>56</v>
      </c>
      <c r="D246" s="89" t="s">
        <v>59</v>
      </c>
      <c r="E246" s="89" t="s">
        <v>1134</v>
      </c>
      <c r="F246" s="89" t="s">
        <v>1135</v>
      </c>
      <c r="G246" s="89" t="s">
        <v>167</v>
      </c>
      <c r="H246" s="89" t="s">
        <v>1136</v>
      </c>
      <c r="I246" s="107">
        <f t="shared" si="8"/>
        <v>49</v>
      </c>
      <c r="J246" s="107">
        <v>49</v>
      </c>
      <c r="K246" s="107"/>
      <c r="L246" s="89" t="s">
        <v>133</v>
      </c>
      <c r="M246" s="89">
        <v>46</v>
      </c>
      <c r="N246" s="89">
        <v>121</v>
      </c>
      <c r="O246" s="89">
        <v>8</v>
      </c>
      <c r="P246" s="89">
        <v>14</v>
      </c>
      <c r="Q246" s="89" t="s">
        <v>1137</v>
      </c>
      <c r="R246" s="89" t="s">
        <v>1136</v>
      </c>
      <c r="S246" s="89" t="s">
        <v>134</v>
      </c>
      <c r="T246" s="89"/>
    </row>
    <row r="247" spans="1:20" s="82" customFormat="1" ht="51" customHeight="1">
      <c r="A247" s="89">
        <v>61</v>
      </c>
      <c r="B247" s="89" t="s">
        <v>13</v>
      </c>
      <c r="C247" s="89" t="s">
        <v>25</v>
      </c>
      <c r="D247" s="89" t="s">
        <v>26</v>
      </c>
      <c r="E247" s="89" t="s">
        <v>1138</v>
      </c>
      <c r="F247" s="89" t="s">
        <v>1322</v>
      </c>
      <c r="G247" s="89" t="s">
        <v>140</v>
      </c>
      <c r="H247" s="89" t="s">
        <v>1139</v>
      </c>
      <c r="I247" s="107">
        <f t="shared" si="8"/>
        <v>17</v>
      </c>
      <c r="J247" s="107">
        <v>17</v>
      </c>
      <c r="K247" s="107"/>
      <c r="L247" s="89" t="s">
        <v>133</v>
      </c>
      <c r="M247" s="89">
        <v>30</v>
      </c>
      <c r="N247" s="89">
        <v>78</v>
      </c>
      <c r="O247" s="89">
        <v>3</v>
      </c>
      <c r="P247" s="89">
        <v>8</v>
      </c>
      <c r="Q247" s="89" t="s">
        <v>1140</v>
      </c>
      <c r="R247" s="89" t="s">
        <v>1139</v>
      </c>
      <c r="S247" s="89" t="s">
        <v>134</v>
      </c>
      <c r="T247" s="89"/>
    </row>
    <row r="248" spans="1:20" s="82" customFormat="1" ht="43.5" customHeight="1">
      <c r="A248" s="89">
        <v>62</v>
      </c>
      <c r="B248" s="89" t="s">
        <v>13</v>
      </c>
      <c r="C248" s="89" t="s">
        <v>25</v>
      </c>
      <c r="D248" s="89" t="s">
        <v>26</v>
      </c>
      <c r="E248" s="89" t="s">
        <v>1141</v>
      </c>
      <c r="F248" s="89" t="s">
        <v>1142</v>
      </c>
      <c r="G248" s="89" t="s">
        <v>227</v>
      </c>
      <c r="H248" s="89" t="s">
        <v>366</v>
      </c>
      <c r="I248" s="107">
        <f t="shared" si="8"/>
        <v>3</v>
      </c>
      <c r="J248" s="107">
        <v>3</v>
      </c>
      <c r="K248" s="107"/>
      <c r="L248" s="89" t="s">
        <v>133</v>
      </c>
      <c r="M248" s="89">
        <v>295</v>
      </c>
      <c r="N248" s="89">
        <v>1171</v>
      </c>
      <c r="O248" s="89">
        <v>15</v>
      </c>
      <c r="P248" s="89">
        <v>54</v>
      </c>
      <c r="Q248" s="89" t="s">
        <v>1003</v>
      </c>
      <c r="R248" s="89" t="s">
        <v>366</v>
      </c>
      <c r="S248" s="89" t="s">
        <v>134</v>
      </c>
      <c r="T248" s="89"/>
    </row>
    <row r="249" spans="1:20" s="82" customFormat="1" ht="43.5" customHeight="1">
      <c r="A249" s="89">
        <v>63</v>
      </c>
      <c r="B249" s="89" t="s">
        <v>55</v>
      </c>
      <c r="C249" s="89" t="s">
        <v>56</v>
      </c>
      <c r="D249" s="89" t="s">
        <v>59</v>
      </c>
      <c r="E249" s="89" t="s">
        <v>1143</v>
      </c>
      <c r="F249" s="89" t="s">
        <v>1144</v>
      </c>
      <c r="G249" s="89" t="s">
        <v>175</v>
      </c>
      <c r="H249" s="89" t="s">
        <v>191</v>
      </c>
      <c r="I249" s="107">
        <f t="shared" si="8"/>
        <v>10</v>
      </c>
      <c r="J249" s="107">
        <v>10</v>
      </c>
      <c r="K249" s="107"/>
      <c r="L249" s="89" t="s">
        <v>133</v>
      </c>
      <c r="M249" s="89">
        <v>113</v>
      </c>
      <c r="N249" s="89">
        <v>357</v>
      </c>
      <c r="O249" s="89">
        <v>12</v>
      </c>
      <c r="P249" s="89">
        <v>37</v>
      </c>
      <c r="Q249" s="89" t="s">
        <v>1145</v>
      </c>
      <c r="R249" s="89" t="s">
        <v>191</v>
      </c>
      <c r="S249" s="89" t="s">
        <v>134</v>
      </c>
      <c r="T249" s="89"/>
    </row>
    <row r="250" spans="1:20" s="82" customFormat="1" ht="43.5" customHeight="1">
      <c r="A250" s="89">
        <v>64</v>
      </c>
      <c r="B250" s="89" t="s">
        <v>13</v>
      </c>
      <c r="C250" s="89" t="s">
        <v>15</v>
      </c>
      <c r="D250" s="89" t="s">
        <v>17</v>
      </c>
      <c r="E250" s="89" t="s">
        <v>1146</v>
      </c>
      <c r="F250" s="89" t="s">
        <v>1147</v>
      </c>
      <c r="G250" s="89" t="s">
        <v>159</v>
      </c>
      <c r="H250" s="89" t="s">
        <v>160</v>
      </c>
      <c r="I250" s="90">
        <f>J250+K250</f>
        <v>72</v>
      </c>
      <c r="J250" s="107">
        <v>72</v>
      </c>
      <c r="K250" s="107">
        <v>0</v>
      </c>
      <c r="L250" s="89" t="s">
        <v>133</v>
      </c>
      <c r="M250" s="89">
        <v>92</v>
      </c>
      <c r="N250" s="89">
        <v>234</v>
      </c>
      <c r="O250" s="89">
        <v>10</v>
      </c>
      <c r="P250" s="89">
        <v>35</v>
      </c>
      <c r="Q250" s="89" t="s">
        <v>1148</v>
      </c>
      <c r="R250" s="89" t="s">
        <v>160</v>
      </c>
      <c r="S250" s="89" t="s">
        <v>134</v>
      </c>
      <c r="T250" s="89"/>
    </row>
    <row r="251" spans="1:20" s="82" customFormat="1" ht="43.5" customHeight="1">
      <c r="A251" s="89">
        <v>65</v>
      </c>
      <c r="B251" s="89" t="s">
        <v>55</v>
      </c>
      <c r="C251" s="89" t="s">
        <v>56</v>
      </c>
      <c r="D251" s="89" t="s">
        <v>59</v>
      </c>
      <c r="E251" s="89" t="s">
        <v>1149</v>
      </c>
      <c r="F251" s="89" t="s">
        <v>314</v>
      </c>
      <c r="G251" s="89" t="s">
        <v>171</v>
      </c>
      <c r="H251" s="89" t="s">
        <v>200</v>
      </c>
      <c r="I251" s="107">
        <f t="shared" si="8"/>
        <v>40</v>
      </c>
      <c r="J251" s="107">
        <v>40</v>
      </c>
      <c r="K251" s="107"/>
      <c r="L251" s="89" t="s">
        <v>133</v>
      </c>
      <c r="M251" s="89">
        <v>25</v>
      </c>
      <c r="N251" s="89">
        <v>78</v>
      </c>
      <c r="O251" s="89">
        <v>3</v>
      </c>
      <c r="P251" s="89">
        <v>11</v>
      </c>
      <c r="Q251" s="89" t="s">
        <v>1150</v>
      </c>
      <c r="R251" s="89" t="s">
        <v>200</v>
      </c>
      <c r="S251" s="89" t="s">
        <v>134</v>
      </c>
      <c r="T251" s="89"/>
    </row>
    <row r="252" spans="1:20" s="82" customFormat="1" ht="43.5" customHeight="1">
      <c r="A252" s="89">
        <v>67</v>
      </c>
      <c r="B252" s="89" t="s">
        <v>55</v>
      </c>
      <c r="C252" s="89" t="s">
        <v>70</v>
      </c>
      <c r="D252" s="89" t="s">
        <v>74</v>
      </c>
      <c r="E252" s="89" t="s">
        <v>1151</v>
      </c>
      <c r="F252" s="89" t="s">
        <v>1323</v>
      </c>
      <c r="G252" s="89" t="s">
        <v>146</v>
      </c>
      <c r="H252" s="89" t="s">
        <v>1152</v>
      </c>
      <c r="I252" s="107">
        <f t="shared" si="8"/>
        <v>24</v>
      </c>
      <c r="J252" s="107">
        <v>24</v>
      </c>
      <c r="K252" s="107"/>
      <c r="L252" s="89" t="s">
        <v>133</v>
      </c>
      <c r="M252" s="89">
        <v>30</v>
      </c>
      <c r="N252" s="89">
        <v>120</v>
      </c>
      <c r="O252" s="89">
        <v>4</v>
      </c>
      <c r="P252" s="89">
        <v>17</v>
      </c>
      <c r="Q252" s="89" t="s">
        <v>1153</v>
      </c>
      <c r="R252" s="89" t="s">
        <v>1152</v>
      </c>
      <c r="S252" s="89" t="s">
        <v>134</v>
      </c>
      <c r="T252" s="89"/>
    </row>
    <row r="253" spans="1:20" s="82" customFormat="1" ht="60.75" customHeight="1">
      <c r="A253" s="89">
        <v>68</v>
      </c>
      <c r="B253" s="89" t="s">
        <v>55</v>
      </c>
      <c r="C253" s="89" t="s">
        <v>56</v>
      </c>
      <c r="D253" s="89" t="s">
        <v>59</v>
      </c>
      <c r="E253" s="89" t="s">
        <v>1154</v>
      </c>
      <c r="F253" s="89" t="s">
        <v>1155</v>
      </c>
      <c r="G253" s="89" t="s">
        <v>233</v>
      </c>
      <c r="H253" s="89" t="s">
        <v>374</v>
      </c>
      <c r="I253" s="107">
        <f t="shared" si="8"/>
        <v>49</v>
      </c>
      <c r="J253" s="107">
        <v>49</v>
      </c>
      <c r="K253" s="107"/>
      <c r="L253" s="111" t="s">
        <v>133</v>
      </c>
      <c r="M253" s="89">
        <v>215</v>
      </c>
      <c r="N253" s="111">
        <v>720</v>
      </c>
      <c r="O253" s="111">
        <v>3</v>
      </c>
      <c r="P253" s="89">
        <v>8</v>
      </c>
      <c r="Q253" s="89" t="s">
        <v>1156</v>
      </c>
      <c r="R253" s="89" t="s">
        <v>374</v>
      </c>
      <c r="S253" s="89" t="s">
        <v>134</v>
      </c>
      <c r="T253" s="89"/>
    </row>
    <row r="254" spans="1:20" s="84" customFormat="1" ht="43.5" customHeight="1">
      <c r="A254" s="112">
        <v>69</v>
      </c>
      <c r="B254" s="112" t="s">
        <v>55</v>
      </c>
      <c r="C254" s="113" t="s">
        <v>56</v>
      </c>
      <c r="D254" s="113" t="s">
        <v>59</v>
      </c>
      <c r="E254" s="112" t="s">
        <v>1157</v>
      </c>
      <c r="F254" s="112" t="s">
        <v>1116</v>
      </c>
      <c r="G254" s="112" t="s">
        <v>151</v>
      </c>
      <c r="H254" s="112" t="s">
        <v>204</v>
      </c>
      <c r="I254" s="114">
        <f t="shared" ref="I254:I284" si="9">J254+K254</f>
        <v>40</v>
      </c>
      <c r="J254" s="114">
        <v>40</v>
      </c>
      <c r="K254" s="114"/>
      <c r="L254" s="115" t="s">
        <v>133</v>
      </c>
      <c r="M254" s="112">
        <v>43</v>
      </c>
      <c r="N254" s="112">
        <v>163</v>
      </c>
      <c r="O254" s="112">
        <v>2</v>
      </c>
      <c r="P254" s="112">
        <v>4</v>
      </c>
      <c r="Q254" s="112" t="s">
        <v>1158</v>
      </c>
      <c r="R254" s="112" t="s">
        <v>204</v>
      </c>
      <c r="S254" s="113" t="s">
        <v>134</v>
      </c>
      <c r="T254" s="112"/>
    </row>
    <row r="255" spans="1:20" s="84" customFormat="1" ht="43.5" customHeight="1">
      <c r="A255" s="112">
        <v>70</v>
      </c>
      <c r="B255" s="112" t="s">
        <v>55</v>
      </c>
      <c r="C255" s="113" t="s">
        <v>70</v>
      </c>
      <c r="D255" s="113" t="s">
        <v>74</v>
      </c>
      <c r="E255" s="112" t="s">
        <v>325</v>
      </c>
      <c r="F255" s="112" t="s">
        <v>326</v>
      </c>
      <c r="G255" s="112" t="s">
        <v>227</v>
      </c>
      <c r="H255" s="112" t="s">
        <v>327</v>
      </c>
      <c r="I255" s="114">
        <f t="shared" si="9"/>
        <v>50</v>
      </c>
      <c r="J255" s="114">
        <v>50</v>
      </c>
      <c r="K255" s="114"/>
      <c r="L255" s="113" t="s">
        <v>133</v>
      </c>
      <c r="M255" s="112">
        <v>310</v>
      </c>
      <c r="N255" s="112">
        <v>1020</v>
      </c>
      <c r="O255" s="112">
        <v>4</v>
      </c>
      <c r="P255" s="112">
        <v>11</v>
      </c>
      <c r="Q255" s="112" t="s">
        <v>1159</v>
      </c>
      <c r="R255" s="112" t="s">
        <v>327</v>
      </c>
      <c r="S255" s="113" t="s">
        <v>134</v>
      </c>
      <c r="T255" s="112"/>
    </row>
    <row r="256" spans="1:20" s="84" customFormat="1" ht="43.5" customHeight="1">
      <c r="A256" s="112">
        <v>71</v>
      </c>
      <c r="B256" s="112" t="s">
        <v>55</v>
      </c>
      <c r="C256" s="113" t="s">
        <v>56</v>
      </c>
      <c r="D256" s="113" t="s">
        <v>59</v>
      </c>
      <c r="E256" s="112" t="s">
        <v>1160</v>
      </c>
      <c r="F256" s="112" t="s">
        <v>314</v>
      </c>
      <c r="G256" s="112" t="s">
        <v>225</v>
      </c>
      <c r="H256" s="112" t="s">
        <v>1161</v>
      </c>
      <c r="I256" s="114">
        <f t="shared" si="9"/>
        <v>40</v>
      </c>
      <c r="J256" s="114">
        <v>40</v>
      </c>
      <c r="K256" s="114"/>
      <c r="L256" s="113" t="s">
        <v>133</v>
      </c>
      <c r="M256" s="112">
        <v>311</v>
      </c>
      <c r="N256" s="112">
        <v>1186</v>
      </c>
      <c r="O256" s="112">
        <v>28</v>
      </c>
      <c r="P256" s="112">
        <v>95</v>
      </c>
      <c r="Q256" s="112" t="s">
        <v>1162</v>
      </c>
      <c r="R256" s="112" t="s">
        <v>1163</v>
      </c>
      <c r="S256" s="113" t="s">
        <v>134</v>
      </c>
      <c r="T256" s="112"/>
    </row>
    <row r="257" spans="1:20" s="84" customFormat="1" ht="51.75" customHeight="1">
      <c r="A257" s="112">
        <v>72</v>
      </c>
      <c r="B257" s="112" t="s">
        <v>13</v>
      </c>
      <c r="C257" s="113" t="s">
        <v>25</v>
      </c>
      <c r="D257" s="113" t="s">
        <v>26</v>
      </c>
      <c r="E257" s="112" t="s">
        <v>1160</v>
      </c>
      <c r="F257" s="112" t="s">
        <v>1164</v>
      </c>
      <c r="G257" s="112" t="s">
        <v>225</v>
      </c>
      <c r="H257" s="112" t="s">
        <v>1161</v>
      </c>
      <c r="I257" s="114">
        <f t="shared" si="9"/>
        <v>5.5</v>
      </c>
      <c r="J257" s="114">
        <v>5.5</v>
      </c>
      <c r="K257" s="114"/>
      <c r="L257" s="113" t="s">
        <v>133</v>
      </c>
      <c r="M257" s="112">
        <v>311</v>
      </c>
      <c r="N257" s="112">
        <v>1186</v>
      </c>
      <c r="O257" s="112">
        <v>28</v>
      </c>
      <c r="P257" s="112">
        <v>95</v>
      </c>
      <c r="Q257" s="112" t="s">
        <v>1165</v>
      </c>
      <c r="R257" s="112" t="s">
        <v>1163</v>
      </c>
      <c r="S257" s="113" t="s">
        <v>134</v>
      </c>
      <c r="T257" s="112"/>
    </row>
    <row r="258" spans="1:20" s="84" customFormat="1" ht="51.75" customHeight="1">
      <c r="A258" s="112">
        <v>73</v>
      </c>
      <c r="B258" s="112" t="s">
        <v>13</v>
      </c>
      <c r="C258" s="113" t="s">
        <v>15</v>
      </c>
      <c r="D258" s="113" t="s">
        <v>776</v>
      </c>
      <c r="E258" s="112" t="s">
        <v>1166</v>
      </c>
      <c r="F258" s="112" t="s">
        <v>1167</v>
      </c>
      <c r="G258" s="112" t="s">
        <v>140</v>
      </c>
      <c r="H258" s="112" t="s">
        <v>141</v>
      </c>
      <c r="I258" s="90">
        <f>J258+K258</f>
        <v>210</v>
      </c>
      <c r="J258" s="114">
        <v>210</v>
      </c>
      <c r="K258" s="114">
        <v>0</v>
      </c>
      <c r="L258" s="113" t="s">
        <v>133</v>
      </c>
      <c r="M258" s="112">
        <v>650</v>
      </c>
      <c r="N258" s="112">
        <v>2210</v>
      </c>
      <c r="O258" s="112">
        <v>60</v>
      </c>
      <c r="P258" s="112">
        <v>189</v>
      </c>
      <c r="Q258" s="112" t="s">
        <v>1168</v>
      </c>
      <c r="R258" s="112" t="s">
        <v>141</v>
      </c>
      <c r="S258" s="113" t="s">
        <v>134</v>
      </c>
      <c r="T258" s="112" t="s">
        <v>1169</v>
      </c>
    </row>
    <row r="259" spans="1:20" s="84" customFormat="1" ht="51.75" customHeight="1">
      <c r="A259" s="112">
        <v>74</v>
      </c>
      <c r="B259" s="112" t="s">
        <v>55</v>
      </c>
      <c r="C259" s="113" t="s">
        <v>65</v>
      </c>
      <c r="D259" s="113" t="s">
        <v>69</v>
      </c>
      <c r="E259" s="112" t="s">
        <v>1170</v>
      </c>
      <c r="F259" s="112" t="s">
        <v>1171</v>
      </c>
      <c r="G259" s="112" t="s">
        <v>140</v>
      </c>
      <c r="H259" s="112" t="s">
        <v>141</v>
      </c>
      <c r="I259" s="114">
        <f t="shared" si="9"/>
        <v>200</v>
      </c>
      <c r="J259" s="114">
        <v>0</v>
      </c>
      <c r="K259" s="114">
        <v>200</v>
      </c>
      <c r="L259" s="113" t="s">
        <v>133</v>
      </c>
      <c r="M259" s="112">
        <v>421</v>
      </c>
      <c r="N259" s="112">
        <v>1895</v>
      </c>
      <c r="O259" s="112">
        <v>52</v>
      </c>
      <c r="P259" s="112">
        <v>179</v>
      </c>
      <c r="Q259" s="112" t="s">
        <v>1172</v>
      </c>
      <c r="R259" s="112" t="s">
        <v>141</v>
      </c>
      <c r="S259" s="113" t="s">
        <v>134</v>
      </c>
      <c r="T259" s="112" t="s">
        <v>1169</v>
      </c>
    </row>
    <row r="260" spans="1:20" s="84" customFormat="1" ht="51.75" customHeight="1">
      <c r="A260" s="112">
        <v>75</v>
      </c>
      <c r="B260" s="112" t="s">
        <v>55</v>
      </c>
      <c r="C260" s="113" t="s">
        <v>56</v>
      </c>
      <c r="D260" s="113" t="s">
        <v>59</v>
      </c>
      <c r="E260" s="112" t="s">
        <v>1173</v>
      </c>
      <c r="F260" s="112" t="s">
        <v>1174</v>
      </c>
      <c r="G260" s="112" t="s">
        <v>140</v>
      </c>
      <c r="H260" s="112" t="s">
        <v>141</v>
      </c>
      <c r="I260" s="114">
        <f t="shared" si="9"/>
        <v>60</v>
      </c>
      <c r="J260" s="114">
        <v>60</v>
      </c>
      <c r="K260" s="114">
        <v>0</v>
      </c>
      <c r="L260" s="113" t="s">
        <v>133</v>
      </c>
      <c r="M260" s="112">
        <v>87</v>
      </c>
      <c r="N260" s="112">
        <v>263</v>
      </c>
      <c r="O260" s="112">
        <v>12</v>
      </c>
      <c r="P260" s="112">
        <v>28</v>
      </c>
      <c r="Q260" s="112" t="s">
        <v>1175</v>
      </c>
      <c r="R260" s="112" t="s">
        <v>141</v>
      </c>
      <c r="S260" s="113" t="s">
        <v>134</v>
      </c>
      <c r="T260" s="112" t="s">
        <v>1169</v>
      </c>
    </row>
    <row r="261" spans="1:20" s="84" customFormat="1" ht="60.75" customHeight="1">
      <c r="A261" s="112">
        <v>76</v>
      </c>
      <c r="B261" s="112" t="s">
        <v>13</v>
      </c>
      <c r="C261" s="113" t="s">
        <v>25</v>
      </c>
      <c r="D261" s="113" t="s">
        <v>26</v>
      </c>
      <c r="E261" s="112" t="s">
        <v>1176</v>
      </c>
      <c r="F261" s="112" t="s">
        <v>1177</v>
      </c>
      <c r="G261" s="112" t="s">
        <v>140</v>
      </c>
      <c r="H261" s="112" t="s">
        <v>141</v>
      </c>
      <c r="I261" s="114">
        <f t="shared" si="9"/>
        <v>30</v>
      </c>
      <c r="J261" s="114">
        <v>30</v>
      </c>
      <c r="K261" s="114">
        <v>0</v>
      </c>
      <c r="L261" s="113" t="s">
        <v>133</v>
      </c>
      <c r="M261" s="112">
        <v>52</v>
      </c>
      <c r="N261" s="112">
        <v>223</v>
      </c>
      <c r="O261" s="112">
        <v>10</v>
      </c>
      <c r="P261" s="112">
        <v>25</v>
      </c>
      <c r="Q261" s="112" t="s">
        <v>1178</v>
      </c>
      <c r="R261" s="112" t="s">
        <v>141</v>
      </c>
      <c r="S261" s="113" t="s">
        <v>134</v>
      </c>
      <c r="T261" s="112" t="s">
        <v>1169</v>
      </c>
    </row>
    <row r="262" spans="1:20" s="84" customFormat="1" ht="51.75" customHeight="1">
      <c r="A262" s="112">
        <v>77</v>
      </c>
      <c r="B262" s="112" t="s">
        <v>13</v>
      </c>
      <c r="C262" s="113" t="s">
        <v>15</v>
      </c>
      <c r="D262" s="113" t="s">
        <v>17</v>
      </c>
      <c r="E262" s="112" t="s">
        <v>1179</v>
      </c>
      <c r="F262" s="112" t="s">
        <v>1180</v>
      </c>
      <c r="G262" s="112" t="s">
        <v>140</v>
      </c>
      <c r="H262" s="112" t="s">
        <v>1181</v>
      </c>
      <c r="I262" s="90">
        <f>J262+K262</f>
        <v>50</v>
      </c>
      <c r="J262" s="114">
        <v>50</v>
      </c>
      <c r="K262" s="114">
        <v>0</v>
      </c>
      <c r="L262" s="113" t="s">
        <v>133</v>
      </c>
      <c r="M262" s="112">
        <v>265</v>
      </c>
      <c r="N262" s="112">
        <v>1086</v>
      </c>
      <c r="O262" s="112">
        <v>10</v>
      </c>
      <c r="P262" s="112">
        <v>25</v>
      </c>
      <c r="Q262" s="112" t="s">
        <v>1182</v>
      </c>
      <c r="R262" s="112" t="s">
        <v>1181</v>
      </c>
      <c r="S262" s="113" t="s">
        <v>134</v>
      </c>
      <c r="T262" s="112" t="s">
        <v>145</v>
      </c>
    </row>
    <row r="263" spans="1:20" s="84" customFormat="1" ht="51.75" customHeight="1">
      <c r="A263" s="112">
        <v>78</v>
      </c>
      <c r="B263" s="112" t="s">
        <v>55</v>
      </c>
      <c r="C263" s="113" t="s">
        <v>65</v>
      </c>
      <c r="D263" s="113" t="s">
        <v>69</v>
      </c>
      <c r="E263" s="112" t="s">
        <v>1183</v>
      </c>
      <c r="F263" s="112" t="s">
        <v>1184</v>
      </c>
      <c r="G263" s="112" t="s">
        <v>140</v>
      </c>
      <c r="H263" s="112" t="s">
        <v>1181</v>
      </c>
      <c r="I263" s="114">
        <f t="shared" si="9"/>
        <v>50</v>
      </c>
      <c r="J263" s="114">
        <v>0</v>
      </c>
      <c r="K263" s="114">
        <v>50</v>
      </c>
      <c r="L263" s="113" t="s">
        <v>133</v>
      </c>
      <c r="M263" s="112">
        <v>265</v>
      </c>
      <c r="N263" s="112">
        <v>1086</v>
      </c>
      <c r="O263" s="112">
        <v>10</v>
      </c>
      <c r="P263" s="112">
        <v>25</v>
      </c>
      <c r="Q263" s="112" t="s">
        <v>1185</v>
      </c>
      <c r="R263" s="112" t="s">
        <v>1181</v>
      </c>
      <c r="S263" s="113" t="s">
        <v>134</v>
      </c>
      <c r="T263" s="112" t="s">
        <v>145</v>
      </c>
    </row>
    <row r="264" spans="1:20" s="84" customFormat="1" ht="58.5" customHeight="1">
      <c r="A264" s="112">
        <v>79</v>
      </c>
      <c r="B264" s="112" t="s">
        <v>55</v>
      </c>
      <c r="C264" s="113" t="s">
        <v>65</v>
      </c>
      <c r="D264" s="113" t="s">
        <v>69</v>
      </c>
      <c r="E264" s="112" t="s">
        <v>1186</v>
      </c>
      <c r="F264" s="112" t="s">
        <v>1187</v>
      </c>
      <c r="G264" s="112" t="s">
        <v>140</v>
      </c>
      <c r="H264" s="112" t="s">
        <v>1181</v>
      </c>
      <c r="I264" s="114">
        <f t="shared" si="9"/>
        <v>10</v>
      </c>
      <c r="J264" s="114">
        <v>10</v>
      </c>
      <c r="K264" s="114">
        <f>SUM(K265:K267)</f>
        <v>0</v>
      </c>
      <c r="L264" s="113" t="s">
        <v>133</v>
      </c>
      <c r="M264" s="112">
        <v>265</v>
      </c>
      <c r="N264" s="112">
        <v>886</v>
      </c>
      <c r="O264" s="112">
        <v>10</v>
      </c>
      <c r="P264" s="112">
        <v>25</v>
      </c>
      <c r="Q264" s="112" t="s">
        <v>1185</v>
      </c>
      <c r="R264" s="112" t="s">
        <v>1181</v>
      </c>
      <c r="S264" s="113" t="s">
        <v>134</v>
      </c>
      <c r="T264" s="112" t="s">
        <v>1188</v>
      </c>
    </row>
    <row r="265" spans="1:20" s="84" customFormat="1" ht="86.25" customHeight="1">
      <c r="A265" s="112">
        <v>80</v>
      </c>
      <c r="B265" s="112" t="s">
        <v>55</v>
      </c>
      <c r="C265" s="113" t="s">
        <v>65</v>
      </c>
      <c r="D265" s="113" t="s">
        <v>69</v>
      </c>
      <c r="E265" s="112" t="s">
        <v>1189</v>
      </c>
      <c r="F265" s="112" t="s">
        <v>1190</v>
      </c>
      <c r="G265" s="112" t="s">
        <v>171</v>
      </c>
      <c r="H265" s="112" t="s">
        <v>172</v>
      </c>
      <c r="I265" s="114">
        <f t="shared" si="9"/>
        <v>28</v>
      </c>
      <c r="J265" s="114">
        <v>28</v>
      </c>
      <c r="K265" s="114">
        <v>0</v>
      </c>
      <c r="L265" s="113" t="s">
        <v>133</v>
      </c>
      <c r="M265" s="112">
        <v>40</v>
      </c>
      <c r="N265" s="112">
        <v>125</v>
      </c>
      <c r="O265" s="112">
        <v>3</v>
      </c>
      <c r="P265" s="112">
        <v>8</v>
      </c>
      <c r="Q265" s="112" t="s">
        <v>1191</v>
      </c>
      <c r="R265" s="112" t="s">
        <v>172</v>
      </c>
      <c r="S265" s="113" t="s">
        <v>134</v>
      </c>
      <c r="T265" s="112" t="s">
        <v>1169</v>
      </c>
    </row>
    <row r="266" spans="1:20" s="84" customFormat="1" ht="58.5" customHeight="1">
      <c r="A266" s="112">
        <v>81</v>
      </c>
      <c r="B266" s="112" t="s">
        <v>55</v>
      </c>
      <c r="C266" s="113" t="s">
        <v>56</v>
      </c>
      <c r="D266" s="113" t="s">
        <v>59</v>
      </c>
      <c r="E266" s="112" t="s">
        <v>1192</v>
      </c>
      <c r="F266" s="112" t="s">
        <v>1193</v>
      </c>
      <c r="G266" s="112" t="s">
        <v>171</v>
      </c>
      <c r="H266" s="112" t="s">
        <v>172</v>
      </c>
      <c r="I266" s="114">
        <f t="shared" si="9"/>
        <v>99.8</v>
      </c>
      <c r="J266" s="114">
        <v>99.8</v>
      </c>
      <c r="K266" s="114">
        <v>0</v>
      </c>
      <c r="L266" s="113" t="s">
        <v>133</v>
      </c>
      <c r="M266" s="112">
        <v>124</v>
      </c>
      <c r="N266" s="112">
        <v>354</v>
      </c>
      <c r="O266" s="112">
        <v>14</v>
      </c>
      <c r="P266" s="112">
        <v>143</v>
      </c>
      <c r="Q266" s="112" t="s">
        <v>1194</v>
      </c>
      <c r="R266" s="112" t="s">
        <v>172</v>
      </c>
      <c r="S266" s="113" t="s">
        <v>134</v>
      </c>
      <c r="T266" s="112" t="s">
        <v>1169</v>
      </c>
    </row>
    <row r="267" spans="1:20" s="84" customFormat="1" ht="58.5" customHeight="1">
      <c r="A267" s="112">
        <v>82</v>
      </c>
      <c r="B267" s="112" t="s">
        <v>13</v>
      </c>
      <c r="C267" s="113" t="s">
        <v>25</v>
      </c>
      <c r="D267" s="113" t="s">
        <v>26</v>
      </c>
      <c r="E267" s="112" t="s">
        <v>1195</v>
      </c>
      <c r="F267" s="112" t="s">
        <v>1196</v>
      </c>
      <c r="G267" s="112" t="s">
        <v>171</v>
      </c>
      <c r="H267" s="112" t="s">
        <v>172</v>
      </c>
      <c r="I267" s="114">
        <f t="shared" si="9"/>
        <v>40</v>
      </c>
      <c r="J267" s="114">
        <v>40</v>
      </c>
      <c r="K267" s="114">
        <v>0</v>
      </c>
      <c r="L267" s="113" t="s">
        <v>133</v>
      </c>
      <c r="M267" s="112">
        <v>6</v>
      </c>
      <c r="N267" s="112">
        <v>21</v>
      </c>
      <c r="O267" s="112"/>
      <c r="P267" s="112"/>
      <c r="Q267" s="112" t="s">
        <v>1197</v>
      </c>
      <c r="R267" s="112" t="s">
        <v>172</v>
      </c>
      <c r="S267" s="113" t="s">
        <v>134</v>
      </c>
      <c r="T267" s="112" t="s">
        <v>1169</v>
      </c>
    </row>
    <row r="268" spans="1:20" s="84" customFormat="1" ht="86.25" customHeight="1">
      <c r="A268" s="112">
        <v>83</v>
      </c>
      <c r="B268" s="112" t="s">
        <v>13</v>
      </c>
      <c r="C268" s="113" t="s">
        <v>25</v>
      </c>
      <c r="D268" s="113" t="s">
        <v>26</v>
      </c>
      <c r="E268" s="112" t="s">
        <v>1198</v>
      </c>
      <c r="F268" s="112" t="s">
        <v>1199</v>
      </c>
      <c r="G268" s="112" t="s">
        <v>171</v>
      </c>
      <c r="H268" s="112" t="s">
        <v>172</v>
      </c>
      <c r="I268" s="114">
        <f t="shared" si="9"/>
        <v>21</v>
      </c>
      <c r="J268" s="114">
        <v>21</v>
      </c>
      <c r="K268" s="114">
        <v>0</v>
      </c>
      <c r="L268" s="113" t="s">
        <v>133</v>
      </c>
      <c r="M268" s="112">
        <v>43</v>
      </c>
      <c r="N268" s="112">
        <v>169</v>
      </c>
      <c r="O268" s="112">
        <v>3</v>
      </c>
      <c r="P268" s="112">
        <v>8</v>
      </c>
      <c r="Q268" s="112" t="s">
        <v>1200</v>
      </c>
      <c r="R268" s="112" t="s">
        <v>172</v>
      </c>
      <c r="S268" s="113" t="s">
        <v>134</v>
      </c>
      <c r="T268" s="112" t="s">
        <v>1169</v>
      </c>
    </row>
    <row r="269" spans="1:20" s="84" customFormat="1" ht="86.25" customHeight="1">
      <c r="A269" s="112">
        <v>84</v>
      </c>
      <c r="B269" s="112" t="s">
        <v>13</v>
      </c>
      <c r="C269" s="113" t="s">
        <v>15</v>
      </c>
      <c r="D269" s="113" t="s">
        <v>18</v>
      </c>
      <c r="E269" s="112" t="s">
        <v>1201</v>
      </c>
      <c r="F269" s="112" t="s">
        <v>1202</v>
      </c>
      <c r="G269" s="112" t="s">
        <v>171</v>
      </c>
      <c r="H269" s="112" t="s">
        <v>172</v>
      </c>
      <c r="I269" s="90">
        <f>J269+K269</f>
        <v>40</v>
      </c>
      <c r="J269" s="114">
        <v>40</v>
      </c>
      <c r="K269" s="114">
        <v>0</v>
      </c>
      <c r="L269" s="113" t="s">
        <v>133</v>
      </c>
      <c r="M269" s="112">
        <v>30</v>
      </c>
      <c r="N269" s="112">
        <v>93</v>
      </c>
      <c r="O269" s="112">
        <v>5</v>
      </c>
      <c r="P269" s="112">
        <v>16</v>
      </c>
      <c r="Q269" s="112" t="s">
        <v>1203</v>
      </c>
      <c r="R269" s="112" t="s">
        <v>172</v>
      </c>
      <c r="S269" s="113" t="s">
        <v>134</v>
      </c>
      <c r="T269" s="112" t="s">
        <v>1169</v>
      </c>
    </row>
    <row r="270" spans="1:20" s="84" customFormat="1" ht="86.25" customHeight="1">
      <c r="A270" s="112">
        <v>85</v>
      </c>
      <c r="B270" s="112" t="s">
        <v>55</v>
      </c>
      <c r="C270" s="113" t="s">
        <v>1204</v>
      </c>
      <c r="D270" s="113" t="s">
        <v>1205</v>
      </c>
      <c r="E270" s="112" t="s">
        <v>1206</v>
      </c>
      <c r="F270" s="112" t="s">
        <v>1207</v>
      </c>
      <c r="G270" s="112" t="s">
        <v>171</v>
      </c>
      <c r="H270" s="112" t="s">
        <v>172</v>
      </c>
      <c r="I270" s="114">
        <f t="shared" si="9"/>
        <v>50</v>
      </c>
      <c r="J270" s="114">
        <v>50</v>
      </c>
      <c r="K270" s="114">
        <v>0</v>
      </c>
      <c r="L270" s="113" t="s">
        <v>133</v>
      </c>
      <c r="M270" s="112">
        <v>619</v>
      </c>
      <c r="N270" s="112">
        <v>2399</v>
      </c>
      <c r="O270" s="112">
        <v>57</v>
      </c>
      <c r="P270" s="112">
        <v>192</v>
      </c>
      <c r="Q270" s="112" t="s">
        <v>1208</v>
      </c>
      <c r="R270" s="112" t="s">
        <v>172</v>
      </c>
      <c r="S270" s="113" t="s">
        <v>134</v>
      </c>
      <c r="T270" s="112" t="s">
        <v>1169</v>
      </c>
    </row>
    <row r="271" spans="1:20" s="84" customFormat="1" ht="86.25" customHeight="1">
      <c r="A271" s="112">
        <v>86</v>
      </c>
      <c r="B271" s="112" t="s">
        <v>13</v>
      </c>
      <c r="C271" s="113" t="s">
        <v>25</v>
      </c>
      <c r="D271" s="113" t="s">
        <v>26</v>
      </c>
      <c r="E271" s="112" t="s">
        <v>1209</v>
      </c>
      <c r="F271" s="112" t="s">
        <v>1210</v>
      </c>
      <c r="G271" s="112" t="s">
        <v>171</v>
      </c>
      <c r="H271" s="112" t="s">
        <v>172</v>
      </c>
      <c r="I271" s="114">
        <f t="shared" si="9"/>
        <v>30</v>
      </c>
      <c r="J271" s="114">
        <v>30</v>
      </c>
      <c r="K271" s="114">
        <v>0</v>
      </c>
      <c r="L271" s="113" t="s">
        <v>133</v>
      </c>
      <c r="M271" s="112">
        <v>47</v>
      </c>
      <c r="N271" s="112">
        <v>171</v>
      </c>
      <c r="O271" s="112"/>
      <c r="P271" s="112"/>
      <c r="Q271" s="112" t="s">
        <v>1211</v>
      </c>
      <c r="R271" s="112" t="s">
        <v>172</v>
      </c>
      <c r="S271" s="113" t="s">
        <v>134</v>
      </c>
      <c r="T271" s="112" t="s">
        <v>1169</v>
      </c>
    </row>
    <row r="272" spans="1:20" s="84" customFormat="1" ht="86.25" customHeight="1">
      <c r="A272" s="112">
        <v>87</v>
      </c>
      <c r="B272" s="112" t="s">
        <v>13</v>
      </c>
      <c r="C272" s="113" t="s">
        <v>25</v>
      </c>
      <c r="D272" s="113" t="s">
        <v>26</v>
      </c>
      <c r="E272" s="112" t="s">
        <v>1212</v>
      </c>
      <c r="F272" s="112" t="s">
        <v>1213</v>
      </c>
      <c r="G272" s="112" t="s">
        <v>171</v>
      </c>
      <c r="H272" s="112" t="s">
        <v>172</v>
      </c>
      <c r="I272" s="114">
        <f t="shared" si="9"/>
        <v>15</v>
      </c>
      <c r="J272" s="114">
        <v>15</v>
      </c>
      <c r="K272" s="114">
        <v>0</v>
      </c>
      <c r="L272" s="113" t="s">
        <v>133</v>
      </c>
      <c r="M272" s="112">
        <v>14</v>
      </c>
      <c r="N272" s="112">
        <v>68</v>
      </c>
      <c r="O272" s="112"/>
      <c r="P272" s="112"/>
      <c r="Q272" s="112" t="s">
        <v>1214</v>
      </c>
      <c r="R272" s="112" t="s">
        <v>172</v>
      </c>
      <c r="S272" s="113" t="s">
        <v>134</v>
      </c>
      <c r="T272" s="112" t="s">
        <v>1169</v>
      </c>
    </row>
    <row r="273" spans="1:20" s="84" customFormat="1" ht="86.25" customHeight="1">
      <c r="A273" s="112">
        <v>88</v>
      </c>
      <c r="B273" s="112" t="s">
        <v>55</v>
      </c>
      <c r="C273" s="113" t="s">
        <v>1204</v>
      </c>
      <c r="D273" s="113" t="s">
        <v>1205</v>
      </c>
      <c r="E273" s="112" t="s">
        <v>1215</v>
      </c>
      <c r="F273" s="112" t="s">
        <v>1216</v>
      </c>
      <c r="G273" s="112" t="s">
        <v>171</v>
      </c>
      <c r="H273" s="112" t="s">
        <v>172</v>
      </c>
      <c r="I273" s="114">
        <f t="shared" si="9"/>
        <v>60</v>
      </c>
      <c r="J273" s="114">
        <v>60</v>
      </c>
      <c r="K273" s="114">
        <v>0</v>
      </c>
      <c r="L273" s="113" t="s">
        <v>133</v>
      </c>
      <c r="M273" s="112">
        <v>100</v>
      </c>
      <c r="N273" s="112">
        <v>298</v>
      </c>
      <c r="O273" s="112">
        <v>5</v>
      </c>
      <c r="P273" s="112">
        <v>18</v>
      </c>
      <c r="Q273" s="112" t="s">
        <v>1217</v>
      </c>
      <c r="R273" s="112" t="s">
        <v>172</v>
      </c>
      <c r="S273" s="113" t="s">
        <v>134</v>
      </c>
      <c r="T273" s="112" t="s">
        <v>1169</v>
      </c>
    </row>
    <row r="274" spans="1:20" s="84" customFormat="1" ht="86.25" customHeight="1">
      <c r="A274" s="112">
        <v>89</v>
      </c>
      <c r="B274" s="112" t="s">
        <v>13</v>
      </c>
      <c r="C274" s="113" t="s">
        <v>25</v>
      </c>
      <c r="D274" s="113" t="s">
        <v>26</v>
      </c>
      <c r="E274" s="112" t="s">
        <v>1218</v>
      </c>
      <c r="F274" s="112" t="s">
        <v>1219</v>
      </c>
      <c r="G274" s="112" t="s">
        <v>171</v>
      </c>
      <c r="H274" s="112" t="s">
        <v>172</v>
      </c>
      <c r="I274" s="114">
        <f t="shared" si="9"/>
        <v>50</v>
      </c>
      <c r="J274" s="114">
        <v>50</v>
      </c>
      <c r="K274" s="114">
        <v>0</v>
      </c>
      <c r="L274" s="113" t="s">
        <v>133</v>
      </c>
      <c r="M274" s="112">
        <v>83</v>
      </c>
      <c r="N274" s="112">
        <v>251</v>
      </c>
      <c r="O274" s="112">
        <v>3</v>
      </c>
      <c r="P274" s="112">
        <v>8</v>
      </c>
      <c r="Q274" s="112" t="s">
        <v>1220</v>
      </c>
      <c r="R274" s="112" t="s">
        <v>172</v>
      </c>
      <c r="S274" s="113" t="s">
        <v>134</v>
      </c>
      <c r="T274" s="112" t="s">
        <v>1169</v>
      </c>
    </row>
    <row r="275" spans="1:20" s="84" customFormat="1" ht="86.25" customHeight="1">
      <c r="A275" s="112">
        <v>90</v>
      </c>
      <c r="B275" s="112" t="s">
        <v>55</v>
      </c>
      <c r="C275" s="113" t="s">
        <v>65</v>
      </c>
      <c r="D275" s="113" t="s">
        <v>69</v>
      </c>
      <c r="E275" s="112" t="s">
        <v>1221</v>
      </c>
      <c r="F275" s="112" t="s">
        <v>1222</v>
      </c>
      <c r="G275" s="112" t="s">
        <v>171</v>
      </c>
      <c r="H275" s="112" t="s">
        <v>172</v>
      </c>
      <c r="I275" s="114">
        <f t="shared" si="9"/>
        <v>120</v>
      </c>
      <c r="J275" s="114">
        <v>0</v>
      </c>
      <c r="K275" s="114">
        <v>120</v>
      </c>
      <c r="L275" s="113" t="s">
        <v>133</v>
      </c>
      <c r="M275" s="112">
        <v>120</v>
      </c>
      <c r="N275" s="112">
        <v>386</v>
      </c>
      <c r="O275" s="112">
        <v>5</v>
      </c>
      <c r="P275" s="112">
        <v>18</v>
      </c>
      <c r="Q275" s="112" t="s">
        <v>1223</v>
      </c>
      <c r="R275" s="112" t="s">
        <v>172</v>
      </c>
      <c r="S275" s="113" t="s">
        <v>134</v>
      </c>
      <c r="T275" s="112" t="s">
        <v>1169</v>
      </c>
    </row>
    <row r="276" spans="1:20" s="84" customFormat="1" ht="86.25" customHeight="1">
      <c r="A276" s="112">
        <v>91</v>
      </c>
      <c r="B276" s="112" t="s">
        <v>13</v>
      </c>
      <c r="C276" s="113" t="s">
        <v>25</v>
      </c>
      <c r="D276" s="113" t="s">
        <v>26</v>
      </c>
      <c r="E276" s="112" t="s">
        <v>1224</v>
      </c>
      <c r="F276" s="112" t="s">
        <v>1225</v>
      </c>
      <c r="G276" s="112" t="s">
        <v>171</v>
      </c>
      <c r="H276" s="112" t="s">
        <v>172</v>
      </c>
      <c r="I276" s="114">
        <f t="shared" si="9"/>
        <v>35</v>
      </c>
      <c r="J276" s="114">
        <v>0</v>
      </c>
      <c r="K276" s="114">
        <v>35</v>
      </c>
      <c r="L276" s="113" t="s">
        <v>133</v>
      </c>
      <c r="M276" s="112">
        <v>96</v>
      </c>
      <c r="N276" s="112">
        <v>281</v>
      </c>
      <c r="O276" s="112">
        <v>2</v>
      </c>
      <c r="P276" s="112">
        <v>8</v>
      </c>
      <c r="Q276" s="112" t="s">
        <v>1226</v>
      </c>
      <c r="R276" s="112" t="s">
        <v>172</v>
      </c>
      <c r="S276" s="113" t="s">
        <v>134</v>
      </c>
      <c r="T276" s="112" t="s">
        <v>1169</v>
      </c>
    </row>
    <row r="277" spans="1:20" s="84" customFormat="1" ht="86.25" customHeight="1">
      <c r="A277" s="112">
        <v>92</v>
      </c>
      <c r="B277" s="112" t="s">
        <v>55</v>
      </c>
      <c r="C277" s="113" t="s">
        <v>65</v>
      </c>
      <c r="D277" s="113" t="s">
        <v>69</v>
      </c>
      <c r="E277" s="112" t="s">
        <v>1227</v>
      </c>
      <c r="F277" s="112" t="s">
        <v>1228</v>
      </c>
      <c r="G277" s="112" t="s">
        <v>171</v>
      </c>
      <c r="H277" s="112" t="s">
        <v>172</v>
      </c>
      <c r="I277" s="114">
        <f t="shared" si="9"/>
        <v>45</v>
      </c>
      <c r="J277" s="114">
        <v>45</v>
      </c>
      <c r="K277" s="114">
        <v>0</v>
      </c>
      <c r="L277" s="113" t="s">
        <v>133</v>
      </c>
      <c r="M277" s="112">
        <v>365</v>
      </c>
      <c r="N277" s="112">
        <v>1123</v>
      </c>
      <c r="O277" s="112">
        <v>14</v>
      </c>
      <c r="P277" s="112">
        <v>143</v>
      </c>
      <c r="Q277" s="112" t="s">
        <v>1229</v>
      </c>
      <c r="R277" s="112" t="s">
        <v>172</v>
      </c>
      <c r="S277" s="113" t="s">
        <v>134</v>
      </c>
      <c r="T277" s="112" t="s">
        <v>1169</v>
      </c>
    </row>
    <row r="278" spans="1:20" s="87" customFormat="1" ht="45">
      <c r="A278" s="112">
        <v>93</v>
      </c>
      <c r="B278" s="112" t="s">
        <v>55</v>
      </c>
      <c r="C278" s="113" t="s">
        <v>65</v>
      </c>
      <c r="D278" s="113" t="s">
        <v>69</v>
      </c>
      <c r="E278" s="113" t="s">
        <v>1230</v>
      </c>
      <c r="F278" s="113" t="s">
        <v>1231</v>
      </c>
      <c r="G278" s="112" t="s">
        <v>171</v>
      </c>
      <c r="H278" s="112" t="s">
        <v>172</v>
      </c>
      <c r="I278" s="114">
        <f t="shared" si="9"/>
        <v>200</v>
      </c>
      <c r="J278" s="113">
        <v>200</v>
      </c>
      <c r="K278" s="113">
        <v>0</v>
      </c>
      <c r="L278" s="113" t="s">
        <v>133</v>
      </c>
      <c r="M278" s="112">
        <v>619</v>
      </c>
      <c r="N278" s="112">
        <v>2399</v>
      </c>
      <c r="O278" s="112">
        <v>57</v>
      </c>
      <c r="P278" s="112">
        <v>192</v>
      </c>
      <c r="Q278" s="113" t="s">
        <v>1232</v>
      </c>
      <c r="R278" s="112" t="s">
        <v>172</v>
      </c>
      <c r="S278" s="113" t="s">
        <v>134</v>
      </c>
      <c r="T278" s="116" t="s">
        <v>1169</v>
      </c>
    </row>
    <row r="279" spans="1:20" s="84" customFormat="1" ht="86.25" customHeight="1">
      <c r="A279" s="112"/>
      <c r="B279" s="112" t="s">
        <v>55</v>
      </c>
      <c r="C279" s="113" t="s">
        <v>56</v>
      </c>
      <c r="D279" s="113" t="s">
        <v>59</v>
      </c>
      <c r="E279" s="112" t="s">
        <v>1233</v>
      </c>
      <c r="F279" s="112" t="s">
        <v>1234</v>
      </c>
      <c r="G279" s="112" t="s">
        <v>199</v>
      </c>
      <c r="H279" s="112" t="s">
        <v>271</v>
      </c>
      <c r="I279" s="114">
        <f t="shared" si="9"/>
        <v>25</v>
      </c>
      <c r="J279" s="114">
        <v>25</v>
      </c>
      <c r="K279" s="114"/>
      <c r="L279" s="113" t="s">
        <v>133</v>
      </c>
      <c r="M279" s="112">
        <v>818</v>
      </c>
      <c r="N279" s="112">
        <v>2915</v>
      </c>
      <c r="O279" s="112">
        <v>43</v>
      </c>
      <c r="P279" s="112">
        <v>140</v>
      </c>
      <c r="Q279" s="112" t="s">
        <v>1235</v>
      </c>
      <c r="R279" s="112" t="s">
        <v>271</v>
      </c>
      <c r="S279" s="113" t="s">
        <v>134</v>
      </c>
      <c r="T279" s="112" t="s">
        <v>1169</v>
      </c>
    </row>
    <row r="280" spans="1:20" s="84" customFormat="1" ht="86.25" customHeight="1">
      <c r="A280" s="112"/>
      <c r="B280" s="112" t="s">
        <v>55</v>
      </c>
      <c r="C280" s="113" t="s">
        <v>65</v>
      </c>
      <c r="D280" s="113" t="s">
        <v>69</v>
      </c>
      <c r="E280" s="112" t="s">
        <v>317</v>
      </c>
      <c r="F280" s="112" t="s">
        <v>1236</v>
      </c>
      <c r="G280" s="112" t="s">
        <v>199</v>
      </c>
      <c r="H280" s="112" t="s">
        <v>271</v>
      </c>
      <c r="I280" s="114">
        <f t="shared" si="9"/>
        <v>75</v>
      </c>
      <c r="J280" s="114">
        <v>75</v>
      </c>
      <c r="K280" s="114"/>
      <c r="L280" s="113" t="s">
        <v>133</v>
      </c>
      <c r="M280" s="112">
        <v>818</v>
      </c>
      <c r="N280" s="112">
        <v>2915</v>
      </c>
      <c r="O280" s="112">
        <v>43</v>
      </c>
      <c r="P280" s="112">
        <v>140</v>
      </c>
      <c r="Q280" s="112" t="s">
        <v>1237</v>
      </c>
      <c r="R280" s="112" t="s">
        <v>271</v>
      </c>
      <c r="S280" s="113" t="s">
        <v>134</v>
      </c>
      <c r="T280" s="112" t="s">
        <v>1169</v>
      </c>
    </row>
    <row r="281" spans="1:20" s="84" customFormat="1" ht="86.25" customHeight="1">
      <c r="A281" s="112"/>
      <c r="B281" s="112" t="s">
        <v>13</v>
      </c>
      <c r="C281" s="113" t="s">
        <v>20</v>
      </c>
      <c r="D281" s="113" t="s">
        <v>21</v>
      </c>
      <c r="E281" s="112" t="s">
        <v>270</v>
      </c>
      <c r="F281" s="112" t="s">
        <v>1238</v>
      </c>
      <c r="G281" s="112" t="s">
        <v>199</v>
      </c>
      <c r="H281" s="112" t="s">
        <v>271</v>
      </c>
      <c r="I281" s="114">
        <f t="shared" si="9"/>
        <v>200</v>
      </c>
      <c r="J281" s="114">
        <v>200</v>
      </c>
      <c r="K281" s="114"/>
      <c r="L281" s="113" t="s">
        <v>133</v>
      </c>
      <c r="M281" s="112">
        <v>818</v>
      </c>
      <c r="N281" s="112">
        <v>2915</v>
      </c>
      <c r="O281" s="112">
        <v>43</v>
      </c>
      <c r="P281" s="112">
        <v>140</v>
      </c>
      <c r="Q281" s="112" t="s">
        <v>1239</v>
      </c>
      <c r="R281" s="112" t="s">
        <v>271</v>
      </c>
      <c r="S281" s="113" t="s">
        <v>134</v>
      </c>
      <c r="T281" s="112" t="s">
        <v>1169</v>
      </c>
    </row>
    <row r="282" spans="1:20" s="84" customFormat="1" ht="86.25" customHeight="1">
      <c r="A282" s="112"/>
      <c r="B282" s="112" t="s">
        <v>55</v>
      </c>
      <c r="C282" s="113" t="s">
        <v>65</v>
      </c>
      <c r="D282" s="113" t="s">
        <v>69</v>
      </c>
      <c r="E282" s="112" t="s">
        <v>1240</v>
      </c>
      <c r="F282" s="112" t="s">
        <v>1241</v>
      </c>
      <c r="G282" s="112" t="s">
        <v>199</v>
      </c>
      <c r="H282" s="112" t="s">
        <v>271</v>
      </c>
      <c r="I282" s="114">
        <f t="shared" si="9"/>
        <v>170</v>
      </c>
      <c r="J282" s="114"/>
      <c r="K282" s="114">
        <v>170</v>
      </c>
      <c r="L282" s="113" t="s">
        <v>133</v>
      </c>
      <c r="M282" s="112">
        <v>426</v>
      </c>
      <c r="N282" s="112">
        <v>1032</v>
      </c>
      <c r="O282" s="112">
        <v>11</v>
      </c>
      <c r="P282" s="112">
        <v>28</v>
      </c>
      <c r="Q282" s="112" t="s">
        <v>1242</v>
      </c>
      <c r="R282" s="112" t="s">
        <v>271</v>
      </c>
      <c r="S282" s="113" t="s">
        <v>134</v>
      </c>
      <c r="T282" s="112" t="s">
        <v>1169</v>
      </c>
    </row>
    <row r="283" spans="1:20" s="84" customFormat="1" ht="86.25" customHeight="1">
      <c r="A283" s="112"/>
      <c r="B283" s="112" t="s">
        <v>55</v>
      </c>
      <c r="C283" s="113" t="s">
        <v>65</v>
      </c>
      <c r="D283" s="113" t="s">
        <v>69</v>
      </c>
      <c r="E283" s="112" t="s">
        <v>1243</v>
      </c>
      <c r="F283" s="112" t="s">
        <v>1244</v>
      </c>
      <c r="G283" s="112" t="s">
        <v>199</v>
      </c>
      <c r="H283" s="112" t="s">
        <v>271</v>
      </c>
      <c r="I283" s="114">
        <f t="shared" si="9"/>
        <v>60</v>
      </c>
      <c r="J283" s="114"/>
      <c r="K283" s="114">
        <v>60</v>
      </c>
      <c r="L283" s="113" t="s">
        <v>133</v>
      </c>
      <c r="M283" s="112">
        <v>313</v>
      </c>
      <c r="N283" s="112">
        <v>760</v>
      </c>
      <c r="O283" s="112">
        <v>13</v>
      </c>
      <c r="P283" s="112">
        <v>40</v>
      </c>
      <c r="Q283" s="112" t="s">
        <v>1245</v>
      </c>
      <c r="R283" s="112" t="s">
        <v>271</v>
      </c>
      <c r="S283" s="113" t="s">
        <v>134</v>
      </c>
      <c r="T283" s="112" t="s">
        <v>1169</v>
      </c>
    </row>
    <row r="284" spans="1:20" s="84" customFormat="1" ht="86.25" customHeight="1">
      <c r="A284" s="112"/>
      <c r="B284" s="112" t="s">
        <v>55</v>
      </c>
      <c r="C284" s="113" t="s">
        <v>65</v>
      </c>
      <c r="D284" s="113" t="s">
        <v>69</v>
      </c>
      <c r="E284" s="112" t="s">
        <v>1246</v>
      </c>
      <c r="F284" s="112" t="s">
        <v>1247</v>
      </c>
      <c r="G284" s="112" t="s">
        <v>199</v>
      </c>
      <c r="H284" s="112" t="s">
        <v>271</v>
      </c>
      <c r="I284" s="114">
        <f t="shared" si="9"/>
        <v>13</v>
      </c>
      <c r="J284" s="114"/>
      <c r="K284" s="114">
        <v>13</v>
      </c>
      <c r="L284" s="113" t="s">
        <v>133</v>
      </c>
      <c r="M284" s="112">
        <v>818</v>
      </c>
      <c r="N284" s="112">
        <v>2915</v>
      </c>
      <c r="O284" s="112">
        <v>43</v>
      </c>
      <c r="P284" s="112">
        <v>140</v>
      </c>
      <c r="Q284" s="112" t="s">
        <v>1237</v>
      </c>
      <c r="R284" s="112" t="s">
        <v>271</v>
      </c>
      <c r="S284" s="113" t="s">
        <v>134</v>
      </c>
      <c r="T284" s="112" t="s">
        <v>1169</v>
      </c>
    </row>
    <row r="285" spans="1:20" s="84" customFormat="1" ht="86.25" customHeight="1">
      <c r="A285" s="112"/>
      <c r="B285" s="112" t="s">
        <v>13</v>
      </c>
      <c r="C285" s="113" t="s">
        <v>15</v>
      </c>
      <c r="D285" s="113" t="s">
        <v>17</v>
      </c>
      <c r="E285" s="112" t="s">
        <v>1248</v>
      </c>
      <c r="F285" s="112" t="s">
        <v>1249</v>
      </c>
      <c r="G285" s="112" t="s">
        <v>138</v>
      </c>
      <c r="H285" s="112" t="s">
        <v>139</v>
      </c>
      <c r="I285" s="90">
        <f>J285+K285</f>
        <v>150</v>
      </c>
      <c r="J285" s="114">
        <v>150</v>
      </c>
      <c r="K285" s="114"/>
      <c r="L285" s="113" t="s">
        <v>133</v>
      </c>
      <c r="M285" s="112">
        <v>40</v>
      </c>
      <c r="N285" s="112">
        <v>340</v>
      </c>
      <c r="O285" s="112">
        <v>5</v>
      </c>
      <c r="P285" s="112">
        <v>12</v>
      </c>
      <c r="Q285" s="112" t="s">
        <v>1250</v>
      </c>
      <c r="R285" s="112" t="s">
        <v>139</v>
      </c>
      <c r="S285" s="113" t="s">
        <v>134</v>
      </c>
      <c r="T285" s="112" t="s">
        <v>1169</v>
      </c>
    </row>
    <row r="286" spans="1:20" s="84" customFormat="1" ht="86.25" customHeight="1">
      <c r="A286" s="112"/>
      <c r="B286" s="112" t="s">
        <v>13</v>
      </c>
      <c r="C286" s="113" t="s">
        <v>20</v>
      </c>
      <c r="D286" s="113" t="s">
        <v>22</v>
      </c>
      <c r="E286" s="112" t="s">
        <v>1251</v>
      </c>
      <c r="F286" s="112" t="s">
        <v>1252</v>
      </c>
      <c r="G286" s="112" t="s">
        <v>138</v>
      </c>
      <c r="H286" s="112" t="s">
        <v>139</v>
      </c>
      <c r="I286" s="114">
        <v>45</v>
      </c>
      <c r="J286" s="114">
        <v>45</v>
      </c>
      <c r="K286" s="114"/>
      <c r="L286" s="113" t="s">
        <v>133</v>
      </c>
      <c r="M286" s="112">
        <v>53</v>
      </c>
      <c r="N286" s="112">
        <v>387</v>
      </c>
      <c r="O286" s="112">
        <v>5</v>
      </c>
      <c r="P286" s="112">
        <v>12</v>
      </c>
      <c r="Q286" s="112" t="s">
        <v>1253</v>
      </c>
      <c r="R286" s="112" t="s">
        <v>139</v>
      </c>
      <c r="S286" s="113" t="s">
        <v>134</v>
      </c>
      <c r="T286" s="112" t="s">
        <v>1169</v>
      </c>
    </row>
    <row r="287" spans="1:20" s="84" customFormat="1" ht="86.25" customHeight="1">
      <c r="A287" s="112"/>
      <c r="B287" s="112" t="s">
        <v>13</v>
      </c>
      <c r="C287" s="113" t="s">
        <v>15</v>
      </c>
      <c r="D287" s="113" t="s">
        <v>17</v>
      </c>
      <c r="E287" s="112" t="s">
        <v>1254</v>
      </c>
      <c r="F287" s="112" t="s">
        <v>1255</v>
      </c>
      <c r="G287" s="112" t="s">
        <v>138</v>
      </c>
      <c r="H287" s="112" t="s">
        <v>139</v>
      </c>
      <c r="I287" s="90">
        <f>J287+K287</f>
        <v>20</v>
      </c>
      <c r="J287" s="114">
        <v>20</v>
      </c>
      <c r="K287" s="114"/>
      <c r="L287" s="113" t="s">
        <v>133</v>
      </c>
      <c r="M287" s="112">
        <v>297</v>
      </c>
      <c r="N287" s="112">
        <v>1075</v>
      </c>
      <c r="O287" s="112">
        <v>14</v>
      </c>
      <c r="P287" s="112">
        <v>46</v>
      </c>
      <c r="Q287" s="112" t="s">
        <v>1256</v>
      </c>
      <c r="R287" s="112" t="s">
        <v>139</v>
      </c>
      <c r="S287" s="113" t="s">
        <v>134</v>
      </c>
      <c r="T287" s="112" t="s">
        <v>1169</v>
      </c>
    </row>
    <row r="288" spans="1:20" s="84" customFormat="1" ht="86.25" customHeight="1">
      <c r="A288" s="112"/>
      <c r="B288" s="112" t="s">
        <v>55</v>
      </c>
      <c r="C288" s="113" t="s">
        <v>65</v>
      </c>
      <c r="D288" s="113" t="s">
        <v>69</v>
      </c>
      <c r="E288" s="112" t="s">
        <v>1257</v>
      </c>
      <c r="F288" s="112" t="s">
        <v>1258</v>
      </c>
      <c r="G288" s="112" t="s">
        <v>138</v>
      </c>
      <c r="H288" s="112" t="s">
        <v>139</v>
      </c>
      <c r="I288" s="114">
        <v>85</v>
      </c>
      <c r="J288" s="114"/>
      <c r="K288" s="114">
        <v>85</v>
      </c>
      <c r="L288" s="113" t="s">
        <v>133</v>
      </c>
      <c r="M288" s="112">
        <v>70</v>
      </c>
      <c r="N288" s="112">
        <v>315</v>
      </c>
      <c r="O288" s="112">
        <v>8</v>
      </c>
      <c r="P288" s="112">
        <v>22</v>
      </c>
      <c r="Q288" s="112" t="s">
        <v>1259</v>
      </c>
      <c r="R288" s="112" t="s">
        <v>139</v>
      </c>
      <c r="S288" s="113" t="s">
        <v>134</v>
      </c>
      <c r="T288" s="112" t="s">
        <v>1169</v>
      </c>
    </row>
    <row r="289" spans="1:21" s="84" customFormat="1" ht="86.25" customHeight="1">
      <c r="A289" s="112"/>
      <c r="B289" s="112" t="s">
        <v>55</v>
      </c>
      <c r="C289" s="113" t="s">
        <v>65</v>
      </c>
      <c r="D289" s="113" t="s">
        <v>69</v>
      </c>
      <c r="E289" s="112" t="s">
        <v>1260</v>
      </c>
      <c r="F289" s="112" t="s">
        <v>1261</v>
      </c>
      <c r="G289" s="112" t="s">
        <v>138</v>
      </c>
      <c r="H289" s="112" t="s">
        <v>139</v>
      </c>
      <c r="I289" s="114">
        <v>90</v>
      </c>
      <c r="J289" s="114"/>
      <c r="K289" s="114">
        <v>90</v>
      </c>
      <c r="L289" s="113" t="s">
        <v>133</v>
      </c>
      <c r="M289" s="112">
        <v>53</v>
      </c>
      <c r="N289" s="112">
        <v>387</v>
      </c>
      <c r="O289" s="112">
        <v>5</v>
      </c>
      <c r="P289" s="112">
        <v>12</v>
      </c>
      <c r="Q289" s="112" t="s">
        <v>1262</v>
      </c>
      <c r="R289" s="112" t="s">
        <v>139</v>
      </c>
      <c r="S289" s="113" t="s">
        <v>134</v>
      </c>
      <c r="T289" s="112" t="s">
        <v>1169</v>
      </c>
    </row>
    <row r="290" spans="1:21" s="84" customFormat="1" ht="86.25" customHeight="1">
      <c r="A290" s="112"/>
      <c r="B290" s="112" t="s">
        <v>55</v>
      </c>
      <c r="C290" s="117" t="s">
        <v>1204</v>
      </c>
      <c r="D290" s="117" t="s">
        <v>1205</v>
      </c>
      <c r="E290" s="112" t="s">
        <v>1263</v>
      </c>
      <c r="F290" s="112" t="s">
        <v>1264</v>
      </c>
      <c r="G290" s="112" t="s">
        <v>138</v>
      </c>
      <c r="H290" s="112" t="s">
        <v>139</v>
      </c>
      <c r="I290" s="114">
        <v>60</v>
      </c>
      <c r="J290" s="114">
        <v>60</v>
      </c>
      <c r="K290" s="114"/>
      <c r="L290" s="113" t="s">
        <v>133</v>
      </c>
      <c r="M290" s="112">
        <v>20</v>
      </c>
      <c r="N290" s="112">
        <v>65</v>
      </c>
      <c r="O290" s="112">
        <v>3</v>
      </c>
      <c r="P290" s="112">
        <v>9</v>
      </c>
      <c r="Q290" s="112" t="s">
        <v>1265</v>
      </c>
      <c r="R290" s="112" t="s">
        <v>139</v>
      </c>
      <c r="S290" s="113" t="s">
        <v>134</v>
      </c>
      <c r="T290" s="112" t="s">
        <v>1169</v>
      </c>
    </row>
    <row r="291" spans="1:21" s="84" customFormat="1" ht="57" customHeight="1">
      <c r="A291" s="112"/>
      <c r="B291" s="112" t="s">
        <v>55</v>
      </c>
      <c r="C291" s="113" t="s">
        <v>65</v>
      </c>
      <c r="D291" s="113" t="s">
        <v>69</v>
      </c>
      <c r="E291" s="112" t="s">
        <v>1429</v>
      </c>
      <c r="F291" s="112" t="s">
        <v>1430</v>
      </c>
      <c r="G291" s="112" t="s">
        <v>171</v>
      </c>
      <c r="H291" s="112" t="s">
        <v>172</v>
      </c>
      <c r="I291" s="114">
        <v>10</v>
      </c>
      <c r="J291" s="114">
        <v>10</v>
      </c>
      <c r="K291" s="114">
        <v>0</v>
      </c>
      <c r="L291" s="113" t="s">
        <v>484</v>
      </c>
      <c r="M291" s="112">
        <v>38</v>
      </c>
      <c r="N291" s="112">
        <v>282</v>
      </c>
      <c r="O291" s="112">
        <v>1</v>
      </c>
      <c r="P291" s="112">
        <v>6</v>
      </c>
      <c r="Q291" s="112" t="s">
        <v>1431</v>
      </c>
      <c r="R291" s="112" t="s">
        <v>1432</v>
      </c>
      <c r="S291" s="113" t="s">
        <v>1433</v>
      </c>
      <c r="T291" s="112"/>
      <c r="U291" s="86"/>
    </row>
    <row r="292" spans="1:21" s="84" customFormat="1" ht="86.25" customHeight="1">
      <c r="A292" s="112"/>
      <c r="B292" s="112" t="s">
        <v>55</v>
      </c>
      <c r="C292" s="113" t="s">
        <v>65</v>
      </c>
      <c r="D292" s="113" t="s">
        <v>69</v>
      </c>
      <c r="E292" s="112" t="s">
        <v>1266</v>
      </c>
      <c r="F292" s="112" t="s">
        <v>405</v>
      </c>
      <c r="G292" s="112" t="s">
        <v>138</v>
      </c>
      <c r="H292" s="112" t="s">
        <v>139</v>
      </c>
      <c r="I292" s="114">
        <v>21</v>
      </c>
      <c r="J292" s="114"/>
      <c r="K292" s="114">
        <v>21</v>
      </c>
      <c r="L292" s="113" t="s">
        <v>133</v>
      </c>
      <c r="M292" s="112">
        <v>297</v>
      </c>
      <c r="N292" s="112">
        <v>1075</v>
      </c>
      <c r="O292" s="112">
        <v>14</v>
      </c>
      <c r="P292" s="112">
        <v>46</v>
      </c>
      <c r="Q292" s="112" t="s">
        <v>1267</v>
      </c>
      <c r="R292" s="112" t="s">
        <v>139</v>
      </c>
      <c r="S292" s="113" t="s">
        <v>134</v>
      </c>
      <c r="T292" s="112" t="s">
        <v>1169</v>
      </c>
    </row>
    <row r="293" spans="1:21" s="84" customFormat="1" ht="86.25" customHeight="1">
      <c r="A293" s="112"/>
      <c r="B293" s="112" t="s">
        <v>55</v>
      </c>
      <c r="C293" s="113" t="s">
        <v>65</v>
      </c>
      <c r="D293" s="113" t="s">
        <v>69</v>
      </c>
      <c r="E293" s="112" t="s">
        <v>1268</v>
      </c>
      <c r="F293" s="112" t="s">
        <v>1269</v>
      </c>
      <c r="G293" s="112" t="s">
        <v>138</v>
      </c>
      <c r="H293" s="112" t="s">
        <v>139</v>
      </c>
      <c r="I293" s="114">
        <v>10</v>
      </c>
      <c r="J293" s="114">
        <v>10</v>
      </c>
      <c r="K293" s="114"/>
      <c r="L293" s="113" t="s">
        <v>133</v>
      </c>
      <c r="M293" s="112">
        <v>297</v>
      </c>
      <c r="N293" s="112">
        <v>1075</v>
      </c>
      <c r="O293" s="112">
        <v>14</v>
      </c>
      <c r="P293" s="112">
        <v>46</v>
      </c>
      <c r="Q293" s="112" t="s">
        <v>1270</v>
      </c>
      <c r="R293" s="112" t="s">
        <v>139</v>
      </c>
      <c r="S293" s="113" t="s">
        <v>134</v>
      </c>
      <c r="T293" s="112" t="s">
        <v>1169</v>
      </c>
    </row>
    <row r="294" spans="1:21" s="84" customFormat="1" ht="86.25" customHeight="1">
      <c r="A294" s="112"/>
      <c r="B294" s="112" t="s">
        <v>55</v>
      </c>
      <c r="C294" s="113" t="s">
        <v>65</v>
      </c>
      <c r="D294" s="113" t="s">
        <v>69</v>
      </c>
      <c r="E294" s="112" t="s">
        <v>1271</v>
      </c>
      <c r="F294" s="112" t="s">
        <v>1272</v>
      </c>
      <c r="G294" s="112" t="s">
        <v>138</v>
      </c>
      <c r="H294" s="112" t="s">
        <v>139</v>
      </c>
      <c r="I294" s="114">
        <v>12</v>
      </c>
      <c r="J294" s="114"/>
      <c r="K294" s="114">
        <v>12</v>
      </c>
      <c r="L294" s="113" t="s">
        <v>133</v>
      </c>
      <c r="M294" s="112">
        <v>297</v>
      </c>
      <c r="N294" s="112">
        <v>1075</v>
      </c>
      <c r="O294" s="112">
        <v>14</v>
      </c>
      <c r="P294" s="112">
        <v>46</v>
      </c>
      <c r="Q294" s="112" t="s">
        <v>1270</v>
      </c>
      <c r="R294" s="112" t="s">
        <v>139</v>
      </c>
      <c r="S294" s="113" t="s">
        <v>134</v>
      </c>
      <c r="T294" s="112" t="s">
        <v>1169</v>
      </c>
    </row>
    <row r="295" spans="1:21" s="84" customFormat="1" ht="86.25" customHeight="1">
      <c r="A295" s="112"/>
      <c r="B295" s="112" t="s">
        <v>55</v>
      </c>
      <c r="C295" s="113" t="s">
        <v>65</v>
      </c>
      <c r="D295" s="113" t="s">
        <v>69</v>
      </c>
      <c r="E295" s="112" t="s">
        <v>1273</v>
      </c>
      <c r="F295" s="112" t="s">
        <v>1274</v>
      </c>
      <c r="G295" s="112" t="s">
        <v>138</v>
      </c>
      <c r="H295" s="112" t="s">
        <v>139</v>
      </c>
      <c r="I295" s="114">
        <v>60</v>
      </c>
      <c r="J295" s="114">
        <v>60</v>
      </c>
      <c r="K295" s="114"/>
      <c r="L295" s="113" t="s">
        <v>133</v>
      </c>
      <c r="M295" s="112">
        <v>75</v>
      </c>
      <c r="N295" s="112">
        <v>312</v>
      </c>
      <c r="O295" s="112">
        <v>6</v>
      </c>
      <c r="P295" s="112">
        <v>22</v>
      </c>
      <c r="Q295" s="112" t="s">
        <v>1275</v>
      </c>
      <c r="R295" s="112" t="s">
        <v>139</v>
      </c>
      <c r="S295" s="113" t="s">
        <v>134</v>
      </c>
      <c r="T295" s="112" t="s">
        <v>1169</v>
      </c>
    </row>
    <row r="296" spans="1:21" s="84" customFormat="1" ht="38.25" customHeight="1">
      <c r="A296" s="112">
        <v>113</v>
      </c>
      <c r="B296" s="112" t="s">
        <v>13</v>
      </c>
      <c r="C296" s="113" t="s">
        <v>15</v>
      </c>
      <c r="D296" s="113" t="s">
        <v>17</v>
      </c>
      <c r="E296" s="112" t="s">
        <v>153</v>
      </c>
      <c r="F296" s="112" t="s">
        <v>154</v>
      </c>
      <c r="G296" s="112" t="s">
        <v>155</v>
      </c>
      <c r="H296" s="112" t="s">
        <v>156</v>
      </c>
      <c r="I296" s="90">
        <f t="shared" ref="I296:I297" si="10">J296+K296</f>
        <v>50</v>
      </c>
      <c r="J296" s="114">
        <v>50</v>
      </c>
      <c r="K296" s="114">
        <v>0</v>
      </c>
      <c r="L296" s="113" t="s">
        <v>133</v>
      </c>
      <c r="M296" s="112">
        <v>210</v>
      </c>
      <c r="N296" s="112">
        <v>415</v>
      </c>
      <c r="O296" s="112">
        <v>37</v>
      </c>
      <c r="P296" s="112">
        <v>135</v>
      </c>
      <c r="Q296" s="112" t="s">
        <v>1324</v>
      </c>
      <c r="R296" s="112" t="s">
        <v>156</v>
      </c>
      <c r="S296" s="113" t="s">
        <v>134</v>
      </c>
      <c r="T296" s="112"/>
    </row>
    <row r="297" spans="1:21" s="84" customFormat="1" ht="27.95" customHeight="1">
      <c r="A297" s="112">
        <v>114</v>
      </c>
      <c r="B297" s="112" t="s">
        <v>13</v>
      </c>
      <c r="C297" s="113" t="s">
        <v>15</v>
      </c>
      <c r="D297" s="113" t="s">
        <v>17</v>
      </c>
      <c r="E297" s="112" t="s">
        <v>158</v>
      </c>
      <c r="F297" s="112" t="s">
        <v>1325</v>
      </c>
      <c r="G297" s="112" t="s">
        <v>159</v>
      </c>
      <c r="H297" s="112" t="s">
        <v>160</v>
      </c>
      <c r="I297" s="90">
        <f t="shared" si="10"/>
        <v>72</v>
      </c>
      <c r="J297" s="114">
        <v>72</v>
      </c>
      <c r="K297" s="114">
        <v>0</v>
      </c>
      <c r="L297" s="113" t="s">
        <v>133</v>
      </c>
      <c r="M297" s="112">
        <v>92</v>
      </c>
      <c r="N297" s="112">
        <v>234</v>
      </c>
      <c r="O297" s="112">
        <v>10</v>
      </c>
      <c r="P297" s="112">
        <v>35</v>
      </c>
      <c r="Q297" s="112" t="s">
        <v>1326</v>
      </c>
      <c r="R297" s="112" t="s">
        <v>160</v>
      </c>
      <c r="S297" s="113" t="s">
        <v>134</v>
      </c>
      <c r="T297" s="112"/>
    </row>
    <row r="298" spans="1:21" s="84" customFormat="1" ht="39.75" customHeight="1">
      <c r="A298" s="112">
        <v>186</v>
      </c>
      <c r="B298" s="112" t="s">
        <v>13</v>
      </c>
      <c r="C298" s="113" t="s">
        <v>25</v>
      </c>
      <c r="D298" s="113" t="s">
        <v>26</v>
      </c>
      <c r="E298" s="112" t="s">
        <v>287</v>
      </c>
      <c r="F298" s="112" t="s">
        <v>288</v>
      </c>
      <c r="G298" s="112" t="s">
        <v>148</v>
      </c>
      <c r="H298" s="112" t="s">
        <v>157</v>
      </c>
      <c r="I298" s="114">
        <v>280</v>
      </c>
      <c r="J298" s="114">
        <v>280</v>
      </c>
      <c r="K298" s="114"/>
      <c r="L298" s="113" t="s">
        <v>133</v>
      </c>
      <c r="M298" s="112">
        <v>305</v>
      </c>
      <c r="N298" s="112">
        <v>1157</v>
      </c>
      <c r="O298" s="112">
        <v>20</v>
      </c>
      <c r="P298" s="112">
        <v>52</v>
      </c>
      <c r="Q298" s="112" t="s">
        <v>1327</v>
      </c>
      <c r="R298" s="112" t="s">
        <v>157</v>
      </c>
      <c r="S298" s="113" t="s">
        <v>134</v>
      </c>
      <c r="T298" s="112"/>
    </row>
    <row r="299" spans="1:21" s="84" customFormat="1" ht="51.75" customHeight="1">
      <c r="A299" s="112">
        <v>187</v>
      </c>
      <c r="B299" s="112" t="s">
        <v>13</v>
      </c>
      <c r="C299" s="113" t="s">
        <v>25</v>
      </c>
      <c r="D299" s="113" t="s">
        <v>26</v>
      </c>
      <c r="E299" s="112" t="s">
        <v>492</v>
      </c>
      <c r="F299" s="112" t="s">
        <v>493</v>
      </c>
      <c r="G299" s="112" t="s">
        <v>171</v>
      </c>
      <c r="H299" s="112" t="s">
        <v>215</v>
      </c>
      <c r="I299" s="114">
        <v>24</v>
      </c>
      <c r="J299" s="114">
        <v>24</v>
      </c>
      <c r="K299" s="114">
        <v>0</v>
      </c>
      <c r="L299" s="113" t="s">
        <v>133</v>
      </c>
      <c r="M299" s="112">
        <v>55</v>
      </c>
      <c r="N299" s="112">
        <v>230</v>
      </c>
      <c r="O299" s="112">
        <v>2</v>
      </c>
      <c r="P299" s="112">
        <v>4</v>
      </c>
      <c r="Q299" s="112" t="s">
        <v>1328</v>
      </c>
      <c r="R299" s="112" t="s">
        <v>1329</v>
      </c>
      <c r="S299" s="113" t="s">
        <v>134</v>
      </c>
      <c r="T299" s="112"/>
    </row>
    <row r="300" spans="1:21" s="84" customFormat="1" ht="40.5" customHeight="1">
      <c r="A300" s="112">
        <v>188</v>
      </c>
      <c r="B300" s="112" t="s">
        <v>13</v>
      </c>
      <c r="C300" s="113" t="s">
        <v>33</v>
      </c>
      <c r="D300" s="113" t="s">
        <v>34</v>
      </c>
      <c r="E300" s="112" t="s">
        <v>289</v>
      </c>
      <c r="F300" s="112" t="s">
        <v>1330</v>
      </c>
      <c r="G300" s="112" t="s">
        <v>290</v>
      </c>
      <c r="H300" s="112" t="s">
        <v>290</v>
      </c>
      <c r="I300" s="114">
        <v>150</v>
      </c>
      <c r="J300" s="114">
        <v>150</v>
      </c>
      <c r="K300" s="114">
        <v>0</v>
      </c>
      <c r="L300" s="113" t="s">
        <v>133</v>
      </c>
      <c r="M300" s="112">
        <v>300</v>
      </c>
      <c r="N300" s="112">
        <v>850</v>
      </c>
      <c r="O300" s="112">
        <v>300</v>
      </c>
      <c r="P300" s="112">
        <v>850</v>
      </c>
      <c r="Q300" s="112" t="s">
        <v>1331</v>
      </c>
      <c r="R300" s="112" t="s">
        <v>290</v>
      </c>
      <c r="S300" s="113" t="s">
        <v>134</v>
      </c>
      <c r="T300" s="112"/>
    </row>
    <row r="301" spans="1:21" s="84" customFormat="1" ht="27.95" customHeight="1">
      <c r="A301" s="112">
        <v>189</v>
      </c>
      <c r="B301" s="112" t="s">
        <v>13</v>
      </c>
      <c r="C301" s="113" t="s">
        <v>33</v>
      </c>
      <c r="D301" s="113" t="s">
        <v>38</v>
      </c>
      <c r="E301" s="112" t="s">
        <v>1332</v>
      </c>
      <c r="F301" s="112" t="s">
        <v>291</v>
      </c>
      <c r="G301" s="112" t="s">
        <v>292</v>
      </c>
      <c r="H301" s="112" t="s">
        <v>293</v>
      </c>
      <c r="I301" s="114">
        <v>15</v>
      </c>
      <c r="J301" s="114">
        <v>15</v>
      </c>
      <c r="K301" s="114">
        <v>0</v>
      </c>
      <c r="L301" s="113" t="s">
        <v>133</v>
      </c>
      <c r="M301" s="112">
        <v>200</v>
      </c>
      <c r="N301" s="112">
        <v>740</v>
      </c>
      <c r="O301" s="112">
        <v>200</v>
      </c>
      <c r="P301" s="112">
        <v>740</v>
      </c>
      <c r="Q301" s="112" t="s">
        <v>294</v>
      </c>
      <c r="R301" s="112" t="s">
        <v>293</v>
      </c>
      <c r="S301" s="113" t="s">
        <v>134</v>
      </c>
      <c r="T301" s="112"/>
    </row>
    <row r="302" spans="1:21" s="84" customFormat="1" ht="27.95" customHeight="1">
      <c r="A302" s="112">
        <v>191</v>
      </c>
      <c r="B302" s="112" t="s">
        <v>39</v>
      </c>
      <c r="C302" s="113" t="s">
        <v>43</v>
      </c>
      <c r="D302" s="113" t="s">
        <v>45</v>
      </c>
      <c r="E302" s="112" t="s">
        <v>295</v>
      </c>
      <c r="F302" s="112" t="s">
        <v>296</v>
      </c>
      <c r="G302" s="112" t="s">
        <v>290</v>
      </c>
      <c r="H302" s="112" t="s">
        <v>290</v>
      </c>
      <c r="I302" s="114">
        <v>35</v>
      </c>
      <c r="J302" s="114">
        <v>35</v>
      </c>
      <c r="K302" s="114">
        <v>0</v>
      </c>
      <c r="L302" s="113" t="s">
        <v>133</v>
      </c>
      <c r="M302" s="112">
        <v>210</v>
      </c>
      <c r="N302" s="112">
        <v>740</v>
      </c>
      <c r="O302" s="112">
        <v>210</v>
      </c>
      <c r="P302" s="112">
        <v>740</v>
      </c>
      <c r="Q302" s="112" t="s">
        <v>297</v>
      </c>
      <c r="R302" s="112" t="s">
        <v>290</v>
      </c>
      <c r="S302" s="113" t="s">
        <v>134</v>
      </c>
      <c r="T302" s="112"/>
    </row>
    <row r="303" spans="1:21" s="84" customFormat="1" ht="54" customHeight="1">
      <c r="A303" s="112">
        <v>210</v>
      </c>
      <c r="B303" s="112" t="s">
        <v>55</v>
      </c>
      <c r="C303" s="113" t="s">
        <v>56</v>
      </c>
      <c r="D303" s="113" t="s">
        <v>58</v>
      </c>
      <c r="E303" s="112" t="s">
        <v>1333</v>
      </c>
      <c r="F303" s="112" t="s">
        <v>491</v>
      </c>
      <c r="G303" s="112" t="s">
        <v>171</v>
      </c>
      <c r="H303" s="112" t="s">
        <v>215</v>
      </c>
      <c r="I303" s="114">
        <v>25</v>
      </c>
      <c r="J303" s="114">
        <v>25</v>
      </c>
      <c r="K303" s="114">
        <v>0</v>
      </c>
      <c r="L303" s="113" t="s">
        <v>133</v>
      </c>
      <c r="M303" s="112">
        <v>34</v>
      </c>
      <c r="N303" s="112">
        <v>145</v>
      </c>
      <c r="O303" s="112">
        <v>3</v>
      </c>
      <c r="P303" s="112">
        <v>10</v>
      </c>
      <c r="Q303" s="112" t="s">
        <v>1334</v>
      </c>
      <c r="R303" s="112" t="s">
        <v>1329</v>
      </c>
      <c r="S303" s="113" t="s">
        <v>134</v>
      </c>
      <c r="T303" s="112"/>
    </row>
    <row r="304" spans="1:21" s="84" customFormat="1" ht="46.5" customHeight="1">
      <c r="A304" s="112">
        <v>227</v>
      </c>
      <c r="B304" s="112" t="s">
        <v>55</v>
      </c>
      <c r="C304" s="113" t="s">
        <v>56</v>
      </c>
      <c r="D304" s="113" t="s">
        <v>59</v>
      </c>
      <c r="E304" s="112" t="s">
        <v>324</v>
      </c>
      <c r="F304" s="112" t="s">
        <v>1335</v>
      </c>
      <c r="G304" s="112" t="s">
        <v>151</v>
      </c>
      <c r="H304" s="112" t="s">
        <v>204</v>
      </c>
      <c r="I304" s="114">
        <v>120</v>
      </c>
      <c r="J304" s="114">
        <v>120</v>
      </c>
      <c r="K304" s="114">
        <v>0</v>
      </c>
      <c r="L304" s="113" t="s">
        <v>133</v>
      </c>
      <c r="M304" s="112">
        <v>54</v>
      </c>
      <c r="N304" s="112">
        <v>216</v>
      </c>
      <c r="O304" s="112">
        <v>1</v>
      </c>
      <c r="P304" s="112">
        <v>1</v>
      </c>
      <c r="Q304" s="112" t="s">
        <v>1336</v>
      </c>
      <c r="R304" s="112" t="s">
        <v>204</v>
      </c>
      <c r="S304" s="113" t="s">
        <v>134</v>
      </c>
      <c r="T304" s="112"/>
    </row>
    <row r="305" spans="1:20" s="84" customFormat="1" ht="43.5" customHeight="1">
      <c r="A305" s="112">
        <v>228</v>
      </c>
      <c r="B305" s="112" t="s">
        <v>55</v>
      </c>
      <c r="C305" s="113" t="s">
        <v>56</v>
      </c>
      <c r="D305" s="113" t="s">
        <v>59</v>
      </c>
      <c r="E305" s="112" t="s">
        <v>328</v>
      </c>
      <c r="F305" s="112" t="s">
        <v>1337</v>
      </c>
      <c r="G305" s="112" t="s">
        <v>227</v>
      </c>
      <c r="H305" s="112" t="s">
        <v>327</v>
      </c>
      <c r="I305" s="114">
        <v>120</v>
      </c>
      <c r="J305" s="114">
        <v>120</v>
      </c>
      <c r="K305" s="114"/>
      <c r="L305" s="113" t="s">
        <v>133</v>
      </c>
      <c r="M305" s="112">
        <v>114</v>
      </c>
      <c r="N305" s="112">
        <v>360</v>
      </c>
      <c r="O305" s="112">
        <v>4</v>
      </c>
      <c r="P305" s="112">
        <v>13</v>
      </c>
      <c r="Q305" s="112" t="s">
        <v>1338</v>
      </c>
      <c r="R305" s="112" t="s">
        <v>327</v>
      </c>
      <c r="S305" s="113" t="s">
        <v>134</v>
      </c>
      <c r="T305" s="112"/>
    </row>
    <row r="306" spans="1:20" s="84" customFormat="1" ht="45.75" customHeight="1">
      <c r="A306" s="112">
        <v>229</v>
      </c>
      <c r="B306" s="112" t="s">
        <v>55</v>
      </c>
      <c r="C306" s="113" t="s">
        <v>56</v>
      </c>
      <c r="D306" s="113" t="s">
        <v>59</v>
      </c>
      <c r="E306" s="112" t="s">
        <v>329</v>
      </c>
      <c r="F306" s="112" t="s">
        <v>1339</v>
      </c>
      <c r="G306" s="112" t="s">
        <v>227</v>
      </c>
      <c r="H306" s="112" t="s">
        <v>330</v>
      </c>
      <c r="I306" s="114">
        <v>160</v>
      </c>
      <c r="J306" s="114">
        <v>160</v>
      </c>
      <c r="K306" s="114"/>
      <c r="L306" s="113" t="s">
        <v>133</v>
      </c>
      <c r="M306" s="112">
        <v>349</v>
      </c>
      <c r="N306" s="112">
        <v>1420</v>
      </c>
      <c r="O306" s="112">
        <v>9</v>
      </c>
      <c r="P306" s="112">
        <v>27</v>
      </c>
      <c r="Q306" s="112" t="s">
        <v>1340</v>
      </c>
      <c r="R306" s="112" t="s">
        <v>330</v>
      </c>
      <c r="S306" s="113" t="s">
        <v>134</v>
      </c>
      <c r="T306" s="112"/>
    </row>
    <row r="307" spans="1:20" s="84" customFormat="1" ht="41.25" customHeight="1">
      <c r="A307" s="112">
        <v>230</v>
      </c>
      <c r="B307" s="112" t="s">
        <v>55</v>
      </c>
      <c r="C307" s="113" t="s">
        <v>56</v>
      </c>
      <c r="D307" s="113" t="s">
        <v>59</v>
      </c>
      <c r="E307" s="112" t="s">
        <v>333</v>
      </c>
      <c r="F307" s="112" t="s">
        <v>1341</v>
      </c>
      <c r="G307" s="112" t="s">
        <v>155</v>
      </c>
      <c r="H307" s="112" t="s">
        <v>156</v>
      </c>
      <c r="I307" s="114">
        <v>20</v>
      </c>
      <c r="J307" s="114">
        <v>20</v>
      </c>
      <c r="K307" s="114">
        <v>0</v>
      </c>
      <c r="L307" s="113" t="s">
        <v>133</v>
      </c>
      <c r="M307" s="112">
        <v>210</v>
      </c>
      <c r="N307" s="112">
        <v>415</v>
      </c>
      <c r="O307" s="112">
        <v>12</v>
      </c>
      <c r="P307" s="112">
        <v>38</v>
      </c>
      <c r="Q307" s="112" t="s">
        <v>1342</v>
      </c>
      <c r="R307" s="112" t="s">
        <v>156</v>
      </c>
      <c r="S307" s="113" t="s">
        <v>134</v>
      </c>
      <c r="T307" s="112"/>
    </row>
    <row r="308" spans="1:20" s="84" customFormat="1" ht="48" customHeight="1">
      <c r="A308" s="112">
        <v>231</v>
      </c>
      <c r="B308" s="112" t="s">
        <v>55</v>
      </c>
      <c r="C308" s="113" t="s">
        <v>56</v>
      </c>
      <c r="D308" s="113" t="s">
        <v>59</v>
      </c>
      <c r="E308" s="112" t="s">
        <v>334</v>
      </c>
      <c r="F308" s="112" t="s">
        <v>335</v>
      </c>
      <c r="G308" s="112" t="s">
        <v>199</v>
      </c>
      <c r="H308" s="112" t="s">
        <v>211</v>
      </c>
      <c r="I308" s="114">
        <v>48</v>
      </c>
      <c r="J308" s="114">
        <v>48</v>
      </c>
      <c r="K308" s="114">
        <v>0</v>
      </c>
      <c r="L308" s="113" t="s">
        <v>133</v>
      </c>
      <c r="M308" s="112">
        <v>638</v>
      </c>
      <c r="N308" s="112">
        <v>2208</v>
      </c>
      <c r="O308" s="112">
        <v>99</v>
      </c>
      <c r="P308" s="112">
        <v>346</v>
      </c>
      <c r="Q308" s="112" t="s">
        <v>1343</v>
      </c>
      <c r="R308" s="112" t="s">
        <v>211</v>
      </c>
      <c r="S308" s="113" t="s">
        <v>134</v>
      </c>
      <c r="T308" s="112"/>
    </row>
    <row r="309" spans="1:20" s="84" customFormat="1" ht="43.5" customHeight="1">
      <c r="A309" s="112">
        <v>232</v>
      </c>
      <c r="B309" s="112" t="s">
        <v>55</v>
      </c>
      <c r="C309" s="113" t="s">
        <v>56</v>
      </c>
      <c r="D309" s="113" t="s">
        <v>59</v>
      </c>
      <c r="E309" s="112" t="s">
        <v>336</v>
      </c>
      <c r="F309" s="112" t="s">
        <v>337</v>
      </c>
      <c r="G309" s="112" t="s">
        <v>159</v>
      </c>
      <c r="H309" s="112" t="s">
        <v>226</v>
      </c>
      <c r="I309" s="114">
        <v>80</v>
      </c>
      <c r="J309" s="114">
        <v>80</v>
      </c>
      <c r="K309" s="114">
        <v>0</v>
      </c>
      <c r="L309" s="113" t="s">
        <v>133</v>
      </c>
      <c r="M309" s="112">
        <v>70</v>
      </c>
      <c r="N309" s="112">
        <v>281</v>
      </c>
      <c r="O309" s="112">
        <v>5</v>
      </c>
      <c r="P309" s="112">
        <v>20</v>
      </c>
      <c r="Q309" s="112" t="s">
        <v>1344</v>
      </c>
      <c r="R309" s="112" t="s">
        <v>226</v>
      </c>
      <c r="S309" s="113" t="s">
        <v>134</v>
      </c>
      <c r="T309" s="112"/>
    </row>
    <row r="310" spans="1:20" s="84" customFormat="1" ht="39" customHeight="1">
      <c r="A310" s="112">
        <v>233</v>
      </c>
      <c r="B310" s="112" t="s">
        <v>55</v>
      </c>
      <c r="C310" s="113" t="s">
        <v>56</v>
      </c>
      <c r="D310" s="113" t="s">
        <v>59</v>
      </c>
      <c r="E310" s="112" t="s">
        <v>338</v>
      </c>
      <c r="F310" s="112" t="s">
        <v>339</v>
      </c>
      <c r="G310" s="112" t="s">
        <v>1345</v>
      </c>
      <c r="H310" s="112" t="s">
        <v>228</v>
      </c>
      <c r="I310" s="114">
        <v>49</v>
      </c>
      <c r="J310" s="114">
        <v>49</v>
      </c>
      <c r="K310" s="114">
        <v>0</v>
      </c>
      <c r="L310" s="113" t="s">
        <v>133</v>
      </c>
      <c r="M310" s="112">
        <v>43</v>
      </c>
      <c r="N310" s="112">
        <v>162</v>
      </c>
      <c r="O310" s="112">
        <v>6</v>
      </c>
      <c r="P310" s="112">
        <v>23</v>
      </c>
      <c r="Q310" s="112" t="s">
        <v>1346</v>
      </c>
      <c r="R310" s="112" t="s">
        <v>228</v>
      </c>
      <c r="S310" s="113" t="s">
        <v>134</v>
      </c>
      <c r="T310" s="112"/>
    </row>
    <row r="311" spans="1:20" s="84" customFormat="1" ht="42.75" customHeight="1">
      <c r="A311" s="112">
        <v>234</v>
      </c>
      <c r="B311" s="112" t="s">
        <v>55</v>
      </c>
      <c r="C311" s="113" t="s">
        <v>56</v>
      </c>
      <c r="D311" s="113" t="s">
        <v>59</v>
      </c>
      <c r="E311" s="112" t="s">
        <v>340</v>
      </c>
      <c r="F311" s="112" t="s">
        <v>341</v>
      </c>
      <c r="G311" s="112" t="s">
        <v>148</v>
      </c>
      <c r="H311" s="112" t="s">
        <v>157</v>
      </c>
      <c r="I311" s="114">
        <v>170</v>
      </c>
      <c r="J311" s="114">
        <v>0</v>
      </c>
      <c r="K311" s="114">
        <v>170</v>
      </c>
      <c r="L311" s="113" t="s">
        <v>133</v>
      </c>
      <c r="M311" s="112">
        <v>140</v>
      </c>
      <c r="N311" s="112">
        <v>565</v>
      </c>
      <c r="O311" s="112">
        <v>20</v>
      </c>
      <c r="P311" s="112">
        <v>52</v>
      </c>
      <c r="Q311" s="112" t="s">
        <v>1347</v>
      </c>
      <c r="R311" s="112" t="s">
        <v>157</v>
      </c>
      <c r="S311" s="113" t="s">
        <v>134</v>
      </c>
      <c r="T311" s="112"/>
    </row>
    <row r="312" spans="1:20" s="84" customFormat="1" ht="27.95" customHeight="1">
      <c r="A312" s="112">
        <v>235</v>
      </c>
      <c r="B312" s="112" t="s">
        <v>55</v>
      </c>
      <c r="C312" s="113" t="s">
        <v>56</v>
      </c>
      <c r="D312" s="113" t="s">
        <v>59</v>
      </c>
      <c r="E312" s="112" t="s">
        <v>342</v>
      </c>
      <c r="F312" s="112" t="s">
        <v>343</v>
      </c>
      <c r="G312" s="112" t="s">
        <v>344</v>
      </c>
      <c r="H312" s="112" t="s">
        <v>345</v>
      </c>
      <c r="I312" s="114">
        <v>45</v>
      </c>
      <c r="J312" s="114">
        <v>45</v>
      </c>
      <c r="K312" s="114">
        <v>0</v>
      </c>
      <c r="L312" s="113" t="s">
        <v>133</v>
      </c>
      <c r="M312" s="112">
        <v>406</v>
      </c>
      <c r="N312" s="112">
        <v>1526</v>
      </c>
      <c r="O312" s="112">
        <v>30</v>
      </c>
      <c r="P312" s="112">
        <v>91</v>
      </c>
      <c r="Q312" s="112" t="s">
        <v>1348</v>
      </c>
      <c r="R312" s="112" t="s">
        <v>345</v>
      </c>
      <c r="S312" s="113" t="s">
        <v>134</v>
      </c>
      <c r="T312" s="112"/>
    </row>
    <row r="313" spans="1:20" s="84" customFormat="1" ht="62.25" customHeight="1">
      <c r="A313" s="112">
        <v>237</v>
      </c>
      <c r="B313" s="112" t="s">
        <v>55</v>
      </c>
      <c r="C313" s="113" t="s">
        <v>56</v>
      </c>
      <c r="D313" s="113" t="s">
        <v>59</v>
      </c>
      <c r="E313" s="112" t="s">
        <v>1349</v>
      </c>
      <c r="F313" s="112" t="s">
        <v>1350</v>
      </c>
      <c r="G313" s="112" t="s">
        <v>159</v>
      </c>
      <c r="H313" s="112" t="s">
        <v>496</v>
      </c>
      <c r="I313" s="114">
        <v>36</v>
      </c>
      <c r="J313" s="114">
        <v>36</v>
      </c>
      <c r="K313" s="114">
        <v>0</v>
      </c>
      <c r="L313" s="113" t="s">
        <v>133</v>
      </c>
      <c r="M313" s="112">
        <v>235</v>
      </c>
      <c r="N313" s="112">
        <v>1116</v>
      </c>
      <c r="O313" s="112">
        <v>38</v>
      </c>
      <c r="P313" s="112">
        <v>115</v>
      </c>
      <c r="Q313" s="112" t="s">
        <v>1351</v>
      </c>
      <c r="R313" s="112" t="s">
        <v>1352</v>
      </c>
      <c r="S313" s="113" t="s">
        <v>134</v>
      </c>
      <c r="T313" s="112"/>
    </row>
    <row r="314" spans="1:20" s="84" customFormat="1" ht="63" customHeight="1">
      <c r="A314" s="112">
        <v>239</v>
      </c>
      <c r="B314" s="112" t="s">
        <v>55</v>
      </c>
      <c r="C314" s="113" t="s">
        <v>56</v>
      </c>
      <c r="D314" s="113" t="s">
        <v>61</v>
      </c>
      <c r="E314" s="112" t="s">
        <v>346</v>
      </c>
      <c r="F314" s="112" t="s">
        <v>1353</v>
      </c>
      <c r="G314" s="112" t="s">
        <v>142</v>
      </c>
      <c r="H314" s="112" t="s">
        <v>221</v>
      </c>
      <c r="I314" s="114">
        <v>40</v>
      </c>
      <c r="J314" s="114">
        <v>40</v>
      </c>
      <c r="K314" s="114">
        <v>0</v>
      </c>
      <c r="L314" s="113" t="s">
        <v>133</v>
      </c>
      <c r="M314" s="112">
        <v>505</v>
      </c>
      <c r="N314" s="112">
        <v>1947</v>
      </c>
      <c r="O314" s="112">
        <v>48</v>
      </c>
      <c r="P314" s="112">
        <v>170</v>
      </c>
      <c r="Q314" s="112" t="s">
        <v>1354</v>
      </c>
      <c r="R314" s="112" t="s">
        <v>221</v>
      </c>
      <c r="S314" s="113" t="s">
        <v>134</v>
      </c>
      <c r="T314" s="112"/>
    </row>
    <row r="315" spans="1:20" s="84" customFormat="1" ht="37.5" customHeight="1">
      <c r="A315" s="112">
        <v>295</v>
      </c>
      <c r="B315" s="112" t="s">
        <v>55</v>
      </c>
      <c r="C315" s="113" t="s">
        <v>1382</v>
      </c>
      <c r="D315" s="113" t="s">
        <v>1383</v>
      </c>
      <c r="E315" s="112" t="s">
        <v>497</v>
      </c>
      <c r="F315" s="112" t="s">
        <v>1384</v>
      </c>
      <c r="G315" s="112" t="s">
        <v>361</v>
      </c>
      <c r="H315" s="112" t="s">
        <v>498</v>
      </c>
      <c r="I315" s="114">
        <v>30</v>
      </c>
      <c r="J315" s="114">
        <v>30</v>
      </c>
      <c r="K315" s="114">
        <v>0</v>
      </c>
      <c r="L315" s="113" t="s">
        <v>133</v>
      </c>
      <c r="M315" s="112">
        <v>641</v>
      </c>
      <c r="N315" s="112">
        <v>2180</v>
      </c>
      <c r="O315" s="112">
        <v>5</v>
      </c>
      <c r="P315" s="112">
        <v>12</v>
      </c>
      <c r="Q315" s="112" t="s">
        <v>1385</v>
      </c>
      <c r="R315" s="112" t="s">
        <v>1386</v>
      </c>
      <c r="S315" s="113" t="s">
        <v>134</v>
      </c>
      <c r="T315" s="112"/>
    </row>
    <row r="316" spans="1:20" s="84" customFormat="1" ht="42" customHeight="1">
      <c r="A316" s="112">
        <v>298</v>
      </c>
      <c r="B316" s="112" t="s">
        <v>55</v>
      </c>
      <c r="C316" s="113" t="s">
        <v>70</v>
      </c>
      <c r="D316" s="113" t="s">
        <v>74</v>
      </c>
      <c r="E316" s="112" t="s">
        <v>331</v>
      </c>
      <c r="F316" s="112" t="s">
        <v>332</v>
      </c>
      <c r="G316" s="112" t="s">
        <v>227</v>
      </c>
      <c r="H316" s="112" t="s">
        <v>330</v>
      </c>
      <c r="I316" s="114">
        <v>54</v>
      </c>
      <c r="J316" s="114">
        <v>54</v>
      </c>
      <c r="K316" s="114"/>
      <c r="L316" s="113" t="s">
        <v>133</v>
      </c>
      <c r="M316" s="112">
        <v>349</v>
      </c>
      <c r="N316" s="112">
        <v>1420</v>
      </c>
      <c r="O316" s="112">
        <v>9</v>
      </c>
      <c r="P316" s="112">
        <v>27</v>
      </c>
      <c r="Q316" s="112" t="s">
        <v>1340</v>
      </c>
      <c r="R316" s="112" t="s">
        <v>330</v>
      </c>
      <c r="S316" s="113" t="s">
        <v>134</v>
      </c>
      <c r="T316" s="112"/>
    </row>
    <row r="317" spans="1:20" s="84" customFormat="1" ht="42" customHeight="1">
      <c r="A317" s="112"/>
      <c r="B317" s="112" t="s">
        <v>55</v>
      </c>
      <c r="C317" s="113" t="s">
        <v>56</v>
      </c>
      <c r="D317" s="113" t="s">
        <v>59</v>
      </c>
      <c r="E317" s="112" t="s">
        <v>1387</v>
      </c>
      <c r="F317" s="112" t="s">
        <v>1388</v>
      </c>
      <c r="G317" s="112" t="s">
        <v>1389</v>
      </c>
      <c r="H317" s="112" t="s">
        <v>1390</v>
      </c>
      <c r="I317" s="118">
        <f t="shared" ref="I317" si="11">J317+K317</f>
        <v>30</v>
      </c>
      <c r="J317" s="118">
        <v>30</v>
      </c>
      <c r="K317" s="85"/>
      <c r="L317" s="113" t="s">
        <v>133</v>
      </c>
      <c r="M317" s="112">
        <v>95</v>
      </c>
      <c r="N317" s="112">
        <v>272</v>
      </c>
      <c r="O317" s="112">
        <v>2</v>
      </c>
      <c r="P317" s="112">
        <v>7</v>
      </c>
      <c r="Q317" s="112" t="s">
        <v>1391</v>
      </c>
      <c r="R317" s="112" t="s">
        <v>1390</v>
      </c>
      <c r="S317" s="113" t="s">
        <v>1392</v>
      </c>
      <c r="T317" s="85"/>
    </row>
    <row r="318" spans="1:20" s="84" customFormat="1" ht="27.95" customHeight="1">
      <c r="A318" s="112">
        <v>365</v>
      </c>
      <c r="B318" s="112" t="s">
        <v>111</v>
      </c>
      <c r="C318" s="112" t="s">
        <v>111</v>
      </c>
      <c r="D318" s="112" t="s">
        <v>111</v>
      </c>
      <c r="E318" s="112" t="s">
        <v>427</v>
      </c>
      <c r="F318" s="112" t="s">
        <v>428</v>
      </c>
      <c r="G318" s="112" t="s">
        <v>290</v>
      </c>
      <c r="H318" s="112" t="s">
        <v>290</v>
      </c>
      <c r="I318" s="114">
        <v>400</v>
      </c>
      <c r="J318" s="114">
        <v>400</v>
      </c>
      <c r="K318" s="114">
        <v>0</v>
      </c>
      <c r="L318" s="113" t="s">
        <v>133</v>
      </c>
      <c r="M318" s="112">
        <v>3000</v>
      </c>
      <c r="N318" s="112">
        <v>5200</v>
      </c>
      <c r="O318" s="112">
        <v>3000</v>
      </c>
      <c r="P318" s="112">
        <v>5200</v>
      </c>
      <c r="Q318" s="112" t="s">
        <v>429</v>
      </c>
      <c r="R318" s="112" t="s">
        <v>1393</v>
      </c>
      <c r="S318" s="113" t="s">
        <v>134</v>
      </c>
      <c r="T318" s="112"/>
    </row>
    <row r="319" spans="1:20" s="84" customFormat="1" ht="27.95" customHeight="1">
      <c r="A319" s="112">
        <v>366</v>
      </c>
      <c r="B319" s="112" t="s">
        <v>111</v>
      </c>
      <c r="C319" s="112" t="s">
        <v>111</v>
      </c>
      <c r="D319" s="112" t="s">
        <v>111</v>
      </c>
      <c r="E319" s="112" t="s">
        <v>427</v>
      </c>
      <c r="F319" s="112" t="s">
        <v>1394</v>
      </c>
      <c r="G319" s="112" t="s">
        <v>290</v>
      </c>
      <c r="H319" s="112" t="s">
        <v>290</v>
      </c>
      <c r="I319" s="114">
        <f t="shared" ref="I319" si="12">J319+K319</f>
        <v>1000</v>
      </c>
      <c r="J319" s="114">
        <v>1000</v>
      </c>
      <c r="K319" s="114">
        <v>0</v>
      </c>
      <c r="L319" s="113" t="s">
        <v>133</v>
      </c>
      <c r="M319" s="112">
        <v>3000</v>
      </c>
      <c r="N319" s="112">
        <v>5200</v>
      </c>
      <c r="O319" s="112">
        <v>3000</v>
      </c>
      <c r="P319" s="112">
        <v>5200</v>
      </c>
      <c r="Q319" s="112" t="s">
        <v>429</v>
      </c>
      <c r="R319" s="112" t="s">
        <v>1395</v>
      </c>
      <c r="S319" s="113" t="s">
        <v>1396</v>
      </c>
      <c r="T319" s="112"/>
    </row>
    <row r="320" spans="1:20" s="84" customFormat="1" ht="27.95" customHeight="1">
      <c r="A320" s="112">
        <v>190</v>
      </c>
      <c r="B320" s="112" t="s">
        <v>1397</v>
      </c>
      <c r="C320" s="112" t="s">
        <v>1398</v>
      </c>
      <c r="D320" s="112" t="s">
        <v>1399</v>
      </c>
      <c r="E320" s="112" t="s">
        <v>1400</v>
      </c>
      <c r="F320" s="112" t="s">
        <v>1401</v>
      </c>
      <c r="G320" s="112" t="s">
        <v>290</v>
      </c>
      <c r="H320" s="112" t="s">
        <v>290</v>
      </c>
      <c r="I320" s="90">
        <f>J320+K320</f>
        <v>812</v>
      </c>
      <c r="J320" s="114">
        <v>812</v>
      </c>
      <c r="K320" s="114"/>
      <c r="L320" s="113" t="s">
        <v>133</v>
      </c>
      <c r="M320" s="112">
        <v>5000</v>
      </c>
      <c r="N320" s="112">
        <v>20000</v>
      </c>
      <c r="O320" s="112">
        <v>482</v>
      </c>
      <c r="P320" s="112">
        <v>1500</v>
      </c>
      <c r="Q320" s="112" t="s">
        <v>1402</v>
      </c>
      <c r="R320" s="112" t="s">
        <v>1403</v>
      </c>
      <c r="S320" s="113" t="s">
        <v>1404</v>
      </c>
      <c r="T320" s="112"/>
    </row>
    <row r="321" spans="1:21" s="84" customFormat="1" ht="27.95" customHeight="1">
      <c r="A321" s="112">
        <v>193</v>
      </c>
      <c r="B321" s="112" t="s">
        <v>39</v>
      </c>
      <c r="C321" s="113" t="s">
        <v>40</v>
      </c>
      <c r="D321" s="113" t="s">
        <v>41</v>
      </c>
      <c r="E321" s="112" t="s">
        <v>298</v>
      </c>
      <c r="F321" s="112" t="s">
        <v>299</v>
      </c>
      <c r="G321" s="112" t="s">
        <v>290</v>
      </c>
      <c r="H321" s="112" t="s">
        <v>290</v>
      </c>
      <c r="I321" s="114">
        <f>J321+K321</f>
        <v>30</v>
      </c>
      <c r="J321" s="114">
        <v>30</v>
      </c>
      <c r="K321" s="114"/>
      <c r="L321" s="113" t="s">
        <v>133</v>
      </c>
      <c r="M321" s="112">
        <v>250</v>
      </c>
      <c r="N321" s="112">
        <v>250</v>
      </c>
      <c r="O321" s="112">
        <v>250</v>
      </c>
      <c r="P321" s="112">
        <v>250</v>
      </c>
      <c r="Q321" s="112" t="s">
        <v>300</v>
      </c>
      <c r="R321" s="112" t="s">
        <v>1405</v>
      </c>
      <c r="S321" s="112" t="s">
        <v>1405</v>
      </c>
      <c r="T321" s="112"/>
    </row>
    <row r="322" spans="1:21" s="84" customFormat="1" ht="27.95" customHeight="1">
      <c r="A322" s="112">
        <v>194</v>
      </c>
      <c r="B322" s="112" t="s">
        <v>39</v>
      </c>
      <c r="C322" s="113" t="s">
        <v>43</v>
      </c>
      <c r="D322" s="113" t="s">
        <v>45</v>
      </c>
      <c r="E322" s="112" t="s">
        <v>302</v>
      </c>
      <c r="F322" s="112" t="s">
        <v>303</v>
      </c>
      <c r="G322" s="112" t="s">
        <v>290</v>
      </c>
      <c r="H322" s="112" t="s">
        <v>290</v>
      </c>
      <c r="I322" s="114">
        <f>J322+K322</f>
        <v>20</v>
      </c>
      <c r="J322" s="114">
        <v>20</v>
      </c>
      <c r="K322" s="114">
        <v>0</v>
      </c>
      <c r="L322" s="113" t="s">
        <v>133</v>
      </c>
      <c r="M322" s="112">
        <v>200</v>
      </c>
      <c r="N322" s="112">
        <v>700</v>
      </c>
      <c r="O322" s="112">
        <v>200</v>
      </c>
      <c r="P322" s="112">
        <v>200</v>
      </c>
      <c r="Q322" s="112" t="s">
        <v>304</v>
      </c>
      <c r="R322" s="112" t="s">
        <v>301</v>
      </c>
      <c r="S322" s="113" t="s">
        <v>301</v>
      </c>
      <c r="T322" s="112"/>
    </row>
    <row r="323" spans="1:21" s="84" customFormat="1" ht="36" customHeight="1">
      <c r="A323" s="112">
        <v>240</v>
      </c>
      <c r="B323" s="112" t="s">
        <v>55</v>
      </c>
      <c r="C323" s="113" t="s">
        <v>56</v>
      </c>
      <c r="D323" s="113" t="s">
        <v>57</v>
      </c>
      <c r="E323" s="112" t="s">
        <v>1355</v>
      </c>
      <c r="F323" s="112" t="s">
        <v>1356</v>
      </c>
      <c r="G323" s="112" t="s">
        <v>290</v>
      </c>
      <c r="H323" s="112" t="s">
        <v>290</v>
      </c>
      <c r="I323" s="114">
        <f>J323+K323</f>
        <v>800</v>
      </c>
      <c r="J323" s="114">
        <v>800</v>
      </c>
      <c r="K323" s="114"/>
      <c r="L323" s="113" t="s">
        <v>133</v>
      </c>
      <c r="M323" s="112">
        <v>3000</v>
      </c>
      <c r="N323" s="112">
        <v>740</v>
      </c>
      <c r="O323" s="112">
        <v>3000</v>
      </c>
      <c r="P323" s="112">
        <v>6800</v>
      </c>
      <c r="Q323" s="112" t="s">
        <v>347</v>
      </c>
      <c r="R323" s="112" t="s">
        <v>348</v>
      </c>
      <c r="S323" s="112" t="s">
        <v>348</v>
      </c>
      <c r="T323" s="112"/>
    </row>
    <row r="324" spans="1:21" s="119" customFormat="1" ht="36" customHeight="1">
      <c r="A324" s="112">
        <v>241</v>
      </c>
      <c r="B324" s="112" t="s">
        <v>55</v>
      </c>
      <c r="C324" s="112" t="s">
        <v>56</v>
      </c>
      <c r="D324" s="112" t="s">
        <v>60</v>
      </c>
      <c r="E324" s="112" t="s">
        <v>401</v>
      </c>
      <c r="F324" s="112" t="s">
        <v>402</v>
      </c>
      <c r="G324" s="112" t="s">
        <v>188</v>
      </c>
      <c r="H324" s="112" t="s">
        <v>188</v>
      </c>
      <c r="I324" s="114">
        <f>J324+K324</f>
        <v>100</v>
      </c>
      <c r="J324" s="114">
        <v>100</v>
      </c>
      <c r="K324" s="114">
        <v>0</v>
      </c>
      <c r="L324" s="113" t="s">
        <v>1357</v>
      </c>
      <c r="M324" s="112">
        <v>50000</v>
      </c>
      <c r="N324" s="112">
        <v>200000</v>
      </c>
      <c r="O324" s="112">
        <v>4827</v>
      </c>
      <c r="P324" s="112">
        <v>15000</v>
      </c>
      <c r="Q324" s="112" t="s">
        <v>403</v>
      </c>
      <c r="R324" s="112" t="s">
        <v>404</v>
      </c>
      <c r="S324" s="112" t="s">
        <v>404</v>
      </c>
      <c r="T324" s="112"/>
    </row>
    <row r="325" spans="1:21" s="84" customFormat="1" ht="27.95" customHeight="1">
      <c r="A325" s="112">
        <v>363</v>
      </c>
      <c r="B325" s="112" t="s">
        <v>81</v>
      </c>
      <c r="C325" s="113" t="s">
        <v>84</v>
      </c>
      <c r="D325" s="113" t="s">
        <v>85</v>
      </c>
      <c r="E325" s="112" t="s">
        <v>420</v>
      </c>
      <c r="F325" s="112" t="s">
        <v>421</v>
      </c>
      <c r="G325" s="112" t="s">
        <v>290</v>
      </c>
      <c r="H325" s="112" t="s">
        <v>290</v>
      </c>
      <c r="I325" s="114">
        <f t="shared" ref="I325:I328" si="13">J325+K325</f>
        <v>90</v>
      </c>
      <c r="J325" s="114">
        <v>90</v>
      </c>
      <c r="K325" s="114">
        <v>0</v>
      </c>
      <c r="L325" s="113" t="s">
        <v>133</v>
      </c>
      <c r="M325" s="112">
        <v>298</v>
      </c>
      <c r="N325" s="112">
        <v>1100</v>
      </c>
      <c r="O325" s="112">
        <v>298</v>
      </c>
      <c r="P325" s="112">
        <v>300</v>
      </c>
      <c r="Q325" s="112" t="s">
        <v>422</v>
      </c>
      <c r="R325" s="112" t="s">
        <v>301</v>
      </c>
      <c r="S325" s="113" t="s">
        <v>301</v>
      </c>
      <c r="T325" s="112"/>
    </row>
    <row r="326" spans="1:21" s="84" customFormat="1" ht="36" customHeight="1">
      <c r="A326" s="112">
        <v>364</v>
      </c>
      <c r="B326" s="112" t="s">
        <v>81</v>
      </c>
      <c r="C326" s="113" t="s">
        <v>84</v>
      </c>
      <c r="D326" s="113" t="s">
        <v>87</v>
      </c>
      <c r="E326" s="112" t="s">
        <v>423</v>
      </c>
      <c r="F326" s="112" t="s">
        <v>424</v>
      </c>
      <c r="G326" s="112" t="s">
        <v>290</v>
      </c>
      <c r="H326" s="112" t="s">
        <v>290</v>
      </c>
      <c r="I326" s="114">
        <f t="shared" si="13"/>
        <v>1800</v>
      </c>
      <c r="J326" s="114"/>
      <c r="K326" s="114">
        <v>1800</v>
      </c>
      <c r="L326" s="113" t="s">
        <v>133</v>
      </c>
      <c r="M326" s="112">
        <v>13000</v>
      </c>
      <c r="N326" s="112">
        <v>15000</v>
      </c>
      <c r="O326" s="112">
        <v>1600</v>
      </c>
      <c r="P326" s="112">
        <v>1800</v>
      </c>
      <c r="Q326" s="112" t="s">
        <v>425</v>
      </c>
      <c r="R326" s="112" t="s">
        <v>426</v>
      </c>
      <c r="S326" s="112" t="s">
        <v>426</v>
      </c>
      <c r="T326" s="112"/>
    </row>
    <row r="327" spans="1:21" s="84" customFormat="1" ht="36" customHeight="1">
      <c r="A327" s="112"/>
      <c r="B327" s="112" t="s">
        <v>81</v>
      </c>
      <c r="C327" s="113" t="s">
        <v>82</v>
      </c>
      <c r="D327" s="113" t="s">
        <v>83</v>
      </c>
      <c r="E327" s="112" t="s">
        <v>1276</v>
      </c>
      <c r="F327" s="112" t="s">
        <v>1358</v>
      </c>
      <c r="G327" s="112" t="s">
        <v>290</v>
      </c>
      <c r="H327" s="112" t="s">
        <v>290</v>
      </c>
      <c r="I327" s="114">
        <f t="shared" si="13"/>
        <v>90</v>
      </c>
      <c r="J327" s="114">
        <v>90</v>
      </c>
      <c r="K327" s="114">
        <v>0</v>
      </c>
      <c r="L327" s="112" t="s">
        <v>133</v>
      </c>
      <c r="M327" s="112">
        <v>65</v>
      </c>
      <c r="N327" s="112">
        <v>180</v>
      </c>
      <c r="O327" s="86">
        <v>3</v>
      </c>
      <c r="P327" s="86">
        <v>8</v>
      </c>
      <c r="Q327" s="112" t="s">
        <v>1277</v>
      </c>
      <c r="R327" s="112" t="s">
        <v>1278</v>
      </c>
      <c r="S327" s="112" t="s">
        <v>1278</v>
      </c>
      <c r="T327" s="112"/>
    </row>
    <row r="328" spans="1:21" s="87" customFormat="1" ht="33.75">
      <c r="B328" s="112" t="s">
        <v>13</v>
      </c>
      <c r="C328" s="113" t="s">
        <v>25</v>
      </c>
      <c r="D328" s="113" t="s">
        <v>26</v>
      </c>
      <c r="E328" s="112" t="s">
        <v>1279</v>
      </c>
      <c r="F328" s="112" t="s">
        <v>1280</v>
      </c>
      <c r="G328" s="112" t="s">
        <v>136</v>
      </c>
      <c r="H328" s="112" t="s">
        <v>209</v>
      </c>
      <c r="I328" s="114">
        <f t="shared" si="13"/>
        <v>21</v>
      </c>
      <c r="J328" s="114">
        <v>21</v>
      </c>
      <c r="K328" s="114"/>
      <c r="L328" s="113"/>
      <c r="M328" s="112">
        <v>139</v>
      </c>
      <c r="N328" s="112">
        <v>556</v>
      </c>
      <c r="O328" s="112">
        <v>18</v>
      </c>
      <c r="P328" s="112">
        <v>89</v>
      </c>
      <c r="Q328" s="112" t="s">
        <v>1003</v>
      </c>
      <c r="R328" s="112" t="s">
        <v>209</v>
      </c>
      <c r="S328" s="113" t="s">
        <v>134</v>
      </c>
      <c r="T328" s="112"/>
      <c r="U328" s="112"/>
    </row>
    <row r="329" spans="1:21" s="88" customFormat="1" ht="33.75">
      <c r="A329" s="112"/>
      <c r="B329" s="112" t="s">
        <v>77</v>
      </c>
      <c r="C329" s="112" t="s">
        <v>77</v>
      </c>
      <c r="D329" s="112" t="s">
        <v>79</v>
      </c>
      <c r="E329" s="112" t="s">
        <v>1281</v>
      </c>
      <c r="F329" s="112" t="s">
        <v>1282</v>
      </c>
      <c r="G329" s="112" t="s">
        <v>146</v>
      </c>
      <c r="H329" s="112" t="s">
        <v>1283</v>
      </c>
      <c r="I329" s="118">
        <v>49</v>
      </c>
      <c r="J329" s="118">
        <v>49</v>
      </c>
      <c r="K329" s="118">
        <v>0</v>
      </c>
      <c r="L329" s="112" t="s">
        <v>484</v>
      </c>
      <c r="M329" s="112">
        <v>962</v>
      </c>
      <c r="N329" s="112">
        <v>2762</v>
      </c>
      <c r="O329" s="112">
        <v>182</v>
      </c>
      <c r="P329" s="112">
        <v>686</v>
      </c>
      <c r="Q329" s="112" t="s">
        <v>1284</v>
      </c>
      <c r="R329" s="112" t="s">
        <v>1283</v>
      </c>
      <c r="S329" s="112" t="s">
        <v>1285</v>
      </c>
    </row>
    <row r="330" spans="1:21" s="88" customFormat="1" ht="33.75">
      <c r="A330" s="112"/>
      <c r="B330" s="112" t="s">
        <v>77</v>
      </c>
      <c r="C330" s="112" t="s">
        <v>77</v>
      </c>
      <c r="D330" s="112" t="s">
        <v>79</v>
      </c>
      <c r="E330" s="112" t="s">
        <v>1286</v>
      </c>
      <c r="F330" s="112" t="s">
        <v>1287</v>
      </c>
      <c r="G330" s="112" t="s">
        <v>146</v>
      </c>
      <c r="H330" s="112" t="s">
        <v>1283</v>
      </c>
      <c r="I330" s="118">
        <v>75</v>
      </c>
      <c r="J330" s="118">
        <v>75</v>
      </c>
      <c r="K330" s="118">
        <v>0</v>
      </c>
      <c r="L330" s="112" t="s">
        <v>484</v>
      </c>
      <c r="M330" s="112">
        <v>962</v>
      </c>
      <c r="N330" s="112">
        <v>2762</v>
      </c>
      <c r="O330" s="112">
        <v>182</v>
      </c>
      <c r="P330" s="112">
        <v>686</v>
      </c>
      <c r="Q330" s="112" t="s">
        <v>1284</v>
      </c>
      <c r="R330" s="112" t="s">
        <v>1283</v>
      </c>
      <c r="S330" s="112" t="s">
        <v>1285</v>
      </c>
    </row>
    <row r="331" spans="1:21" s="88" customFormat="1" ht="62.1" customHeight="1">
      <c r="A331" s="112"/>
      <c r="B331" s="112" t="s">
        <v>77</v>
      </c>
      <c r="C331" s="112" t="s">
        <v>77</v>
      </c>
      <c r="D331" s="112" t="s">
        <v>79</v>
      </c>
      <c r="E331" s="112" t="s">
        <v>1288</v>
      </c>
      <c r="F331" s="112" t="s">
        <v>1289</v>
      </c>
      <c r="G331" s="112" t="s">
        <v>159</v>
      </c>
      <c r="H331" s="112" t="s">
        <v>419</v>
      </c>
      <c r="I331" s="120">
        <v>50</v>
      </c>
      <c r="J331" s="120">
        <v>50</v>
      </c>
      <c r="K331" s="112">
        <v>0</v>
      </c>
      <c r="L331" s="112" t="s">
        <v>484</v>
      </c>
      <c r="M331" s="112">
        <v>374</v>
      </c>
      <c r="N331" s="112">
        <v>1374</v>
      </c>
      <c r="O331" s="112">
        <v>161</v>
      </c>
      <c r="P331" s="112">
        <v>590</v>
      </c>
      <c r="Q331" s="112" t="s">
        <v>1290</v>
      </c>
      <c r="R331" s="112" t="s">
        <v>419</v>
      </c>
      <c r="S331" s="112" t="s">
        <v>1285</v>
      </c>
    </row>
    <row r="332" spans="1:21" s="88" customFormat="1" ht="33.75">
      <c r="A332" s="112"/>
      <c r="B332" s="112" t="s">
        <v>77</v>
      </c>
      <c r="C332" s="112" t="s">
        <v>77</v>
      </c>
      <c r="D332" s="112" t="s">
        <v>79</v>
      </c>
      <c r="E332" s="112" t="s">
        <v>1291</v>
      </c>
      <c r="F332" s="112" t="s">
        <v>1292</v>
      </c>
      <c r="G332" s="112" t="s">
        <v>136</v>
      </c>
      <c r="H332" s="112" t="s">
        <v>137</v>
      </c>
      <c r="I332" s="118">
        <v>40</v>
      </c>
      <c r="J332" s="118">
        <v>40</v>
      </c>
      <c r="K332" s="118">
        <v>0</v>
      </c>
      <c r="L332" s="112" t="s">
        <v>484</v>
      </c>
      <c r="M332" s="112">
        <v>30</v>
      </c>
      <c r="N332" s="112">
        <v>141</v>
      </c>
      <c r="O332" s="112">
        <v>534</v>
      </c>
      <c r="P332" s="112">
        <v>2021</v>
      </c>
      <c r="Q332" s="112" t="s">
        <v>1293</v>
      </c>
      <c r="R332" s="112" t="s">
        <v>1294</v>
      </c>
      <c r="S332" s="112" t="s">
        <v>1285</v>
      </c>
    </row>
    <row r="333" spans="1:21" s="81" customFormat="1" ht="33.75">
      <c r="A333" s="89"/>
      <c r="B333" s="89" t="s">
        <v>77</v>
      </c>
      <c r="C333" s="89" t="s">
        <v>77</v>
      </c>
      <c r="D333" s="89" t="s">
        <v>79</v>
      </c>
      <c r="E333" s="89" t="s">
        <v>1295</v>
      </c>
      <c r="F333" s="89" t="s">
        <v>1296</v>
      </c>
      <c r="G333" s="89" t="s">
        <v>361</v>
      </c>
      <c r="H333" s="89" t="s">
        <v>418</v>
      </c>
      <c r="I333" s="89">
        <v>49</v>
      </c>
      <c r="J333" s="89">
        <v>49</v>
      </c>
      <c r="K333" s="89">
        <v>0</v>
      </c>
      <c r="L333" s="89" t="s">
        <v>484</v>
      </c>
      <c r="M333" s="89">
        <v>1100</v>
      </c>
      <c r="N333" s="89">
        <v>4580</v>
      </c>
      <c r="O333" s="89">
        <v>2172</v>
      </c>
      <c r="P333" s="89">
        <v>7600</v>
      </c>
      <c r="Q333" s="89" t="s">
        <v>1297</v>
      </c>
      <c r="R333" s="89" t="s">
        <v>418</v>
      </c>
      <c r="S333" s="89" t="s">
        <v>1285</v>
      </c>
    </row>
    <row r="334" spans="1:21" s="81" customFormat="1" ht="33.75">
      <c r="A334" s="89"/>
      <c r="B334" s="89" t="s">
        <v>77</v>
      </c>
      <c r="C334" s="89" t="s">
        <v>77</v>
      </c>
      <c r="D334" s="89" t="s">
        <v>79</v>
      </c>
      <c r="E334" s="89" t="s">
        <v>1298</v>
      </c>
      <c r="F334" s="89" t="s">
        <v>1299</v>
      </c>
      <c r="G334" s="89" t="s">
        <v>136</v>
      </c>
      <c r="H334" s="89" t="s">
        <v>137</v>
      </c>
      <c r="I334" s="89">
        <v>30</v>
      </c>
      <c r="J334" s="89">
        <v>30</v>
      </c>
      <c r="K334" s="89">
        <v>0</v>
      </c>
      <c r="L334" s="89" t="s">
        <v>484</v>
      </c>
      <c r="M334" s="89">
        <v>30</v>
      </c>
      <c r="N334" s="89">
        <v>141</v>
      </c>
      <c r="O334" s="89">
        <v>534</v>
      </c>
      <c r="P334" s="89">
        <v>2021</v>
      </c>
      <c r="Q334" s="89" t="s">
        <v>1300</v>
      </c>
      <c r="R334" s="89" t="s">
        <v>1294</v>
      </c>
      <c r="S334" s="89" t="s">
        <v>1285</v>
      </c>
    </row>
    <row r="335" spans="1:21" s="81" customFormat="1" ht="33.75">
      <c r="A335" s="89"/>
      <c r="B335" s="89" t="s">
        <v>77</v>
      </c>
      <c r="C335" s="89" t="s">
        <v>77</v>
      </c>
      <c r="D335" s="89" t="s">
        <v>79</v>
      </c>
      <c r="E335" s="89" t="s">
        <v>1301</v>
      </c>
      <c r="F335" s="89" t="s">
        <v>1302</v>
      </c>
      <c r="G335" s="89" t="s">
        <v>159</v>
      </c>
      <c r="H335" s="89" t="s">
        <v>419</v>
      </c>
      <c r="I335" s="122">
        <v>30</v>
      </c>
      <c r="J335" s="122">
        <v>30</v>
      </c>
      <c r="K335" s="89">
        <v>0</v>
      </c>
      <c r="L335" s="89" t="s">
        <v>484</v>
      </c>
      <c r="M335" s="89">
        <v>374</v>
      </c>
      <c r="N335" s="89">
        <v>1374</v>
      </c>
      <c r="O335" s="89">
        <v>161</v>
      </c>
      <c r="P335" s="89">
        <v>590</v>
      </c>
      <c r="Q335" s="89" t="s">
        <v>1284</v>
      </c>
      <c r="R335" s="89" t="s">
        <v>419</v>
      </c>
      <c r="S335" s="89" t="s">
        <v>1285</v>
      </c>
    </row>
    <row r="336" spans="1:21" s="81" customFormat="1" ht="176.1" customHeight="1">
      <c r="A336" s="89"/>
      <c r="B336" s="89" t="s">
        <v>77</v>
      </c>
      <c r="C336" s="89" t="s">
        <v>77</v>
      </c>
      <c r="D336" s="89" t="s">
        <v>79</v>
      </c>
      <c r="E336" s="89" t="s">
        <v>1303</v>
      </c>
      <c r="F336" s="89" t="s">
        <v>1304</v>
      </c>
      <c r="G336" s="89" t="s">
        <v>196</v>
      </c>
      <c r="H336" s="89" t="s">
        <v>418</v>
      </c>
      <c r="I336" s="107">
        <v>4700</v>
      </c>
      <c r="J336" s="107">
        <v>700</v>
      </c>
      <c r="K336" s="107">
        <v>4000</v>
      </c>
      <c r="L336" s="89" t="s">
        <v>484</v>
      </c>
      <c r="M336" s="89">
        <v>2172</v>
      </c>
      <c r="N336" s="89">
        <v>7600</v>
      </c>
      <c r="O336" s="89">
        <v>1100</v>
      </c>
      <c r="P336" s="89">
        <v>4580</v>
      </c>
      <c r="Q336" s="89" t="s">
        <v>1305</v>
      </c>
      <c r="R336" s="89" t="s">
        <v>418</v>
      </c>
      <c r="S336" s="89" t="s">
        <v>1285</v>
      </c>
    </row>
    <row r="337" spans="1:21" s="84" customFormat="1" ht="57" customHeight="1">
      <c r="A337" s="112">
        <v>162</v>
      </c>
      <c r="B337" s="112" t="s">
        <v>77</v>
      </c>
      <c r="C337" s="112" t="s">
        <v>77</v>
      </c>
      <c r="D337" s="112" t="s">
        <v>79</v>
      </c>
      <c r="E337" s="112" t="s">
        <v>1359</v>
      </c>
      <c r="F337" s="112" t="s">
        <v>1360</v>
      </c>
      <c r="G337" s="112" t="s">
        <v>361</v>
      </c>
      <c r="H337" s="112" t="s">
        <v>418</v>
      </c>
      <c r="I337" s="114">
        <v>150</v>
      </c>
      <c r="J337" s="114">
        <v>150</v>
      </c>
      <c r="K337" s="114">
        <v>0</v>
      </c>
      <c r="L337" s="113" t="s">
        <v>484</v>
      </c>
      <c r="M337" s="112">
        <v>2172</v>
      </c>
      <c r="N337" s="112">
        <v>7600</v>
      </c>
      <c r="O337" s="112">
        <v>1100</v>
      </c>
      <c r="P337" s="112">
        <v>4580</v>
      </c>
      <c r="Q337" s="112" t="s">
        <v>1361</v>
      </c>
      <c r="R337" s="112" t="s">
        <v>1362</v>
      </c>
      <c r="S337" s="113" t="s">
        <v>1363</v>
      </c>
      <c r="T337" s="112"/>
      <c r="U337" s="86"/>
    </row>
    <row r="338" spans="1:21" s="84" customFormat="1" ht="57" customHeight="1">
      <c r="A338" s="112">
        <v>163</v>
      </c>
      <c r="B338" s="112" t="s">
        <v>77</v>
      </c>
      <c r="C338" s="112" t="s">
        <v>77</v>
      </c>
      <c r="D338" s="112" t="s">
        <v>79</v>
      </c>
      <c r="E338" s="112" t="s">
        <v>1364</v>
      </c>
      <c r="F338" s="112" t="s">
        <v>1365</v>
      </c>
      <c r="G338" s="112" t="s">
        <v>361</v>
      </c>
      <c r="H338" s="112" t="s">
        <v>418</v>
      </c>
      <c r="I338" s="114">
        <v>150</v>
      </c>
      <c r="J338" s="114">
        <v>150</v>
      </c>
      <c r="K338" s="114">
        <v>0</v>
      </c>
      <c r="L338" s="113" t="s">
        <v>484</v>
      </c>
      <c r="M338" s="112">
        <v>2172</v>
      </c>
      <c r="N338" s="112">
        <v>7600</v>
      </c>
      <c r="O338" s="112">
        <v>1100</v>
      </c>
      <c r="P338" s="112">
        <v>4580</v>
      </c>
      <c r="Q338" s="112" t="s">
        <v>1361</v>
      </c>
      <c r="R338" s="112" t="s">
        <v>1362</v>
      </c>
      <c r="S338" s="113" t="s">
        <v>1363</v>
      </c>
      <c r="T338" s="112"/>
      <c r="U338" s="86"/>
    </row>
    <row r="339" spans="1:21" s="84" customFormat="1" ht="57" customHeight="1">
      <c r="A339" s="112">
        <v>165</v>
      </c>
      <c r="B339" s="112" t="s">
        <v>77</v>
      </c>
      <c r="C339" s="112" t="s">
        <v>77</v>
      </c>
      <c r="D339" s="112" t="s">
        <v>79</v>
      </c>
      <c r="E339" s="112" t="s">
        <v>1366</v>
      </c>
      <c r="F339" s="112" t="s">
        <v>1367</v>
      </c>
      <c r="G339" s="112" t="s">
        <v>159</v>
      </c>
      <c r="H339" s="112" t="s">
        <v>419</v>
      </c>
      <c r="I339" s="114">
        <v>300</v>
      </c>
      <c r="J339" s="114">
        <v>300</v>
      </c>
      <c r="K339" s="114">
        <v>0</v>
      </c>
      <c r="L339" s="113" t="s">
        <v>484</v>
      </c>
      <c r="M339" s="112">
        <v>374</v>
      </c>
      <c r="N339" s="112">
        <v>1374</v>
      </c>
      <c r="O339" s="112">
        <v>161</v>
      </c>
      <c r="P339" s="112">
        <v>590</v>
      </c>
      <c r="Q339" s="112" t="s">
        <v>1368</v>
      </c>
      <c r="R339" s="112" t="s">
        <v>1369</v>
      </c>
      <c r="S339" s="113" t="s">
        <v>1363</v>
      </c>
      <c r="T339" s="112"/>
      <c r="U339" s="86"/>
    </row>
    <row r="340" spans="1:21" s="84" customFormat="1" ht="57" customHeight="1">
      <c r="A340" s="112">
        <v>166</v>
      </c>
      <c r="B340" s="112" t="s">
        <v>77</v>
      </c>
      <c r="C340" s="112" t="s">
        <v>77</v>
      </c>
      <c r="D340" s="112" t="s">
        <v>79</v>
      </c>
      <c r="E340" s="112" t="s">
        <v>1370</v>
      </c>
      <c r="F340" s="112" t="s">
        <v>1371</v>
      </c>
      <c r="G340" s="112" t="s">
        <v>1406</v>
      </c>
      <c r="H340" s="112" t="s">
        <v>1407</v>
      </c>
      <c r="I340" s="114">
        <v>200</v>
      </c>
      <c r="J340" s="114">
        <v>200</v>
      </c>
      <c r="K340" s="114">
        <v>0</v>
      </c>
      <c r="L340" s="113" t="s">
        <v>484</v>
      </c>
      <c r="M340" s="112">
        <v>1135</v>
      </c>
      <c r="N340" s="112">
        <v>4637</v>
      </c>
      <c r="O340" s="112">
        <v>182</v>
      </c>
      <c r="P340" s="112">
        <v>686</v>
      </c>
      <c r="Q340" s="112" t="s">
        <v>1408</v>
      </c>
      <c r="R340" s="112" t="s">
        <v>1407</v>
      </c>
      <c r="S340" s="113" t="s">
        <v>1363</v>
      </c>
      <c r="T340" s="112"/>
      <c r="U340" s="86"/>
    </row>
    <row r="341" spans="1:21" s="84" customFormat="1" ht="57" customHeight="1">
      <c r="A341" s="112">
        <v>192</v>
      </c>
      <c r="B341" s="112" t="s">
        <v>77</v>
      </c>
      <c r="C341" s="112" t="s">
        <v>77</v>
      </c>
      <c r="D341" s="112" t="s">
        <v>79</v>
      </c>
      <c r="E341" s="112" t="s">
        <v>1409</v>
      </c>
      <c r="F341" s="112" t="s">
        <v>1410</v>
      </c>
      <c r="G341" s="112" t="s">
        <v>361</v>
      </c>
      <c r="H341" s="112" t="s">
        <v>1411</v>
      </c>
      <c r="I341" s="114">
        <v>20</v>
      </c>
      <c r="J341" s="114">
        <v>20</v>
      </c>
      <c r="K341" s="114">
        <v>0</v>
      </c>
      <c r="L341" s="113" t="s">
        <v>484</v>
      </c>
      <c r="M341" s="112">
        <v>400</v>
      </c>
      <c r="N341" s="112">
        <v>400</v>
      </c>
      <c r="O341" s="112">
        <v>400</v>
      </c>
      <c r="P341" s="112">
        <v>400</v>
      </c>
      <c r="Q341" s="112" t="s">
        <v>1412</v>
      </c>
      <c r="R341" s="112" t="s">
        <v>1411</v>
      </c>
      <c r="S341" s="113" t="s">
        <v>1363</v>
      </c>
      <c r="T341" s="112"/>
      <c r="U341" s="86"/>
    </row>
    <row r="342" spans="1:21" s="84" customFormat="1" ht="57" customHeight="1">
      <c r="A342" s="112">
        <v>355</v>
      </c>
      <c r="B342" s="112" t="s">
        <v>77</v>
      </c>
      <c r="C342" s="112" t="s">
        <v>77</v>
      </c>
      <c r="D342" s="112" t="s">
        <v>79</v>
      </c>
      <c r="E342" s="112" t="s">
        <v>1413</v>
      </c>
      <c r="F342" s="112" t="s">
        <v>1414</v>
      </c>
      <c r="G342" s="112" t="s">
        <v>361</v>
      </c>
      <c r="H342" s="112" t="s">
        <v>418</v>
      </c>
      <c r="I342" s="114">
        <v>180</v>
      </c>
      <c r="J342" s="114">
        <v>180</v>
      </c>
      <c r="K342" s="114">
        <v>0</v>
      </c>
      <c r="L342" s="113" t="s">
        <v>484</v>
      </c>
      <c r="M342" s="112">
        <v>2172</v>
      </c>
      <c r="N342" s="112">
        <v>7600</v>
      </c>
      <c r="O342" s="112">
        <v>1100</v>
      </c>
      <c r="P342" s="112">
        <v>4580</v>
      </c>
      <c r="Q342" s="112" t="s">
        <v>1415</v>
      </c>
      <c r="R342" s="112" t="s">
        <v>1362</v>
      </c>
      <c r="S342" s="113" t="s">
        <v>1363</v>
      </c>
      <c r="T342" s="112"/>
      <c r="U342" s="86"/>
    </row>
    <row r="343" spans="1:21" s="84" customFormat="1" ht="57" customHeight="1">
      <c r="A343" s="112">
        <v>357</v>
      </c>
      <c r="B343" s="112" t="s">
        <v>77</v>
      </c>
      <c r="C343" s="112" t="s">
        <v>77</v>
      </c>
      <c r="D343" s="112" t="s">
        <v>79</v>
      </c>
      <c r="E343" s="112" t="s">
        <v>779</v>
      </c>
      <c r="F343" s="112" t="s">
        <v>780</v>
      </c>
      <c r="G343" s="112" t="s">
        <v>361</v>
      </c>
      <c r="H343" s="112" t="s">
        <v>418</v>
      </c>
      <c r="I343" s="114">
        <v>60</v>
      </c>
      <c r="J343" s="114">
        <v>60</v>
      </c>
      <c r="K343" s="114">
        <v>0</v>
      </c>
      <c r="L343" s="113" t="s">
        <v>484</v>
      </c>
      <c r="M343" s="112">
        <v>2172</v>
      </c>
      <c r="N343" s="112">
        <v>7600</v>
      </c>
      <c r="O343" s="112">
        <v>1100</v>
      </c>
      <c r="P343" s="112">
        <v>4580</v>
      </c>
      <c r="Q343" s="112" t="s">
        <v>781</v>
      </c>
      <c r="R343" s="112" t="s">
        <v>778</v>
      </c>
      <c r="S343" s="113" t="s">
        <v>485</v>
      </c>
      <c r="T343" s="112"/>
      <c r="U343" s="86"/>
    </row>
    <row r="344" spans="1:21" s="84" customFormat="1" ht="57" customHeight="1">
      <c r="A344" s="112">
        <v>358</v>
      </c>
      <c r="B344" s="112" t="s">
        <v>77</v>
      </c>
      <c r="C344" s="112" t="s">
        <v>77</v>
      </c>
      <c r="D344" s="112" t="s">
        <v>79</v>
      </c>
      <c r="E344" s="112" t="s">
        <v>782</v>
      </c>
      <c r="F344" s="112" t="s">
        <v>783</v>
      </c>
      <c r="G344" s="112" t="s">
        <v>361</v>
      </c>
      <c r="H344" s="112" t="s">
        <v>418</v>
      </c>
      <c r="I344" s="114">
        <v>30</v>
      </c>
      <c r="J344" s="114">
        <v>30</v>
      </c>
      <c r="K344" s="114">
        <v>0</v>
      </c>
      <c r="L344" s="113" t="s">
        <v>484</v>
      </c>
      <c r="M344" s="112">
        <v>2172</v>
      </c>
      <c r="N344" s="112">
        <v>7600</v>
      </c>
      <c r="O344" s="112">
        <v>1100</v>
      </c>
      <c r="P344" s="112">
        <v>4580</v>
      </c>
      <c r="Q344" s="112" t="s">
        <v>784</v>
      </c>
      <c r="R344" s="112" t="s">
        <v>778</v>
      </c>
      <c r="S344" s="113" t="s">
        <v>485</v>
      </c>
      <c r="T344" s="112"/>
      <c r="U344" s="86"/>
    </row>
    <row r="345" spans="1:21" s="84" customFormat="1" ht="57" customHeight="1">
      <c r="A345" s="112">
        <v>359</v>
      </c>
      <c r="B345" s="112" t="s">
        <v>77</v>
      </c>
      <c r="C345" s="112" t="s">
        <v>77</v>
      </c>
      <c r="D345" s="112" t="s">
        <v>79</v>
      </c>
      <c r="E345" s="112" t="s">
        <v>785</v>
      </c>
      <c r="F345" s="112" t="s">
        <v>786</v>
      </c>
      <c r="G345" s="112" t="s">
        <v>361</v>
      </c>
      <c r="H345" s="112" t="s">
        <v>418</v>
      </c>
      <c r="I345" s="114">
        <v>60</v>
      </c>
      <c r="J345" s="114">
        <v>60</v>
      </c>
      <c r="K345" s="114">
        <v>0</v>
      </c>
      <c r="L345" s="113" t="s">
        <v>484</v>
      </c>
      <c r="M345" s="112">
        <v>2172</v>
      </c>
      <c r="N345" s="112">
        <v>7600</v>
      </c>
      <c r="O345" s="112">
        <v>1100</v>
      </c>
      <c r="P345" s="112">
        <v>4580</v>
      </c>
      <c r="Q345" s="112" t="s">
        <v>787</v>
      </c>
      <c r="R345" s="112" t="s">
        <v>778</v>
      </c>
      <c r="S345" s="113" t="s">
        <v>485</v>
      </c>
      <c r="T345" s="112"/>
      <c r="U345" s="86"/>
    </row>
    <row r="346" spans="1:21" s="84" customFormat="1" ht="57" customHeight="1">
      <c r="A346" s="112">
        <v>360</v>
      </c>
      <c r="B346" s="112" t="s">
        <v>77</v>
      </c>
      <c r="C346" s="112" t="s">
        <v>77</v>
      </c>
      <c r="D346" s="112" t="s">
        <v>79</v>
      </c>
      <c r="E346" s="112" t="s">
        <v>788</v>
      </c>
      <c r="F346" s="112" t="s">
        <v>789</v>
      </c>
      <c r="G346" s="112" t="s">
        <v>361</v>
      </c>
      <c r="H346" s="112" t="s">
        <v>418</v>
      </c>
      <c r="I346" s="114">
        <v>50</v>
      </c>
      <c r="J346" s="114">
        <v>50</v>
      </c>
      <c r="K346" s="114">
        <v>0</v>
      </c>
      <c r="L346" s="113" t="s">
        <v>484</v>
      </c>
      <c r="M346" s="112">
        <v>2172</v>
      </c>
      <c r="N346" s="112">
        <v>7600</v>
      </c>
      <c r="O346" s="112">
        <v>1100</v>
      </c>
      <c r="P346" s="112">
        <v>4580</v>
      </c>
      <c r="Q346" s="112" t="s">
        <v>790</v>
      </c>
      <c r="R346" s="112" t="s">
        <v>778</v>
      </c>
      <c r="S346" s="113" t="s">
        <v>485</v>
      </c>
      <c r="T346" s="112"/>
      <c r="U346" s="86"/>
    </row>
    <row r="347" spans="1:21" s="43" customFormat="1" ht="36" customHeight="1">
      <c r="A347" s="30">
        <v>1</v>
      </c>
      <c r="B347" s="1" t="s">
        <v>55</v>
      </c>
      <c r="C347" s="27" t="s">
        <v>56</v>
      </c>
      <c r="D347" s="27" t="s">
        <v>60</v>
      </c>
      <c r="E347" s="27" t="s">
        <v>349</v>
      </c>
      <c r="F347" s="27" t="s">
        <v>350</v>
      </c>
      <c r="G347" s="27" t="s">
        <v>188</v>
      </c>
      <c r="H347" s="27" t="s">
        <v>351</v>
      </c>
      <c r="I347" s="25">
        <f t="shared" ref="I347:I375" si="14">J347+K347</f>
        <v>400</v>
      </c>
      <c r="J347" s="28">
        <v>400</v>
      </c>
      <c r="K347" s="121"/>
      <c r="L347" s="27" t="s">
        <v>133</v>
      </c>
      <c r="M347" s="27">
        <v>5000</v>
      </c>
      <c r="N347" s="27">
        <v>18000</v>
      </c>
      <c r="O347" s="27">
        <v>20</v>
      </c>
      <c r="P347" s="27">
        <v>98</v>
      </c>
      <c r="Q347" s="27" t="s">
        <v>443</v>
      </c>
      <c r="R347" s="27" t="s">
        <v>1416</v>
      </c>
      <c r="S347" s="27" t="s">
        <v>1417</v>
      </c>
      <c r="T347" s="27"/>
    </row>
    <row r="348" spans="1:21" s="43" customFormat="1" ht="36" customHeight="1">
      <c r="A348" s="30">
        <v>2</v>
      </c>
      <c r="B348" s="1" t="s">
        <v>55</v>
      </c>
      <c r="C348" s="27" t="s">
        <v>56</v>
      </c>
      <c r="D348" s="27" t="s">
        <v>60</v>
      </c>
      <c r="E348" s="27" t="s">
        <v>1418</v>
      </c>
      <c r="F348" s="27" t="s">
        <v>1419</v>
      </c>
      <c r="G348" s="27" t="s">
        <v>188</v>
      </c>
      <c r="H348" s="27" t="s">
        <v>351</v>
      </c>
      <c r="I348" s="25">
        <f t="shared" si="14"/>
        <v>282</v>
      </c>
      <c r="J348" s="28">
        <v>182</v>
      </c>
      <c r="K348" s="121">
        <v>100</v>
      </c>
      <c r="L348" s="27" t="s">
        <v>133</v>
      </c>
      <c r="M348" s="27">
        <v>9143</v>
      </c>
      <c r="N348" s="27">
        <f>M348*3</f>
        <v>27429</v>
      </c>
      <c r="O348" s="27">
        <v>155</v>
      </c>
      <c r="P348" s="27">
        <v>322</v>
      </c>
      <c r="Q348" s="27" t="s">
        <v>1420</v>
      </c>
      <c r="R348" s="27" t="s">
        <v>1416</v>
      </c>
      <c r="S348" s="27" t="s">
        <v>1417</v>
      </c>
      <c r="T348" s="27"/>
    </row>
    <row r="349" spans="1:21" s="43" customFormat="1" ht="36" customHeight="1">
      <c r="A349" s="30">
        <v>3</v>
      </c>
      <c r="B349" s="1" t="s">
        <v>55</v>
      </c>
      <c r="C349" s="27" t="s">
        <v>56</v>
      </c>
      <c r="D349" s="27" t="s">
        <v>60</v>
      </c>
      <c r="E349" s="27" t="s">
        <v>352</v>
      </c>
      <c r="F349" s="27" t="s">
        <v>1434</v>
      </c>
      <c r="G349" s="27" t="s">
        <v>188</v>
      </c>
      <c r="H349" s="27" t="s">
        <v>351</v>
      </c>
      <c r="I349" s="25">
        <v>726</v>
      </c>
      <c r="J349" s="28">
        <v>426</v>
      </c>
      <c r="K349" s="121">
        <v>300</v>
      </c>
      <c r="L349" s="27" t="s">
        <v>133</v>
      </c>
      <c r="M349" s="27">
        <v>726</v>
      </c>
      <c r="N349" s="27">
        <v>2120</v>
      </c>
      <c r="O349" s="27">
        <v>35</v>
      </c>
      <c r="P349" s="27">
        <v>92</v>
      </c>
      <c r="Q349" s="27" t="s">
        <v>1421</v>
      </c>
      <c r="R349" s="27" t="s">
        <v>1416</v>
      </c>
      <c r="S349" s="27" t="s">
        <v>1417</v>
      </c>
      <c r="T349" s="27"/>
    </row>
    <row r="350" spans="1:21" s="43" customFormat="1" ht="36" customHeight="1">
      <c r="A350" s="30">
        <v>4</v>
      </c>
      <c r="B350" s="1" t="s">
        <v>55</v>
      </c>
      <c r="C350" s="27" t="s">
        <v>56</v>
      </c>
      <c r="D350" s="27" t="s">
        <v>60</v>
      </c>
      <c r="E350" s="27" t="s">
        <v>353</v>
      </c>
      <c r="F350" s="27" t="s">
        <v>354</v>
      </c>
      <c r="G350" s="27" t="s">
        <v>136</v>
      </c>
      <c r="H350" s="27" t="s">
        <v>209</v>
      </c>
      <c r="I350" s="25">
        <v>19</v>
      </c>
      <c r="J350" s="28">
        <v>19</v>
      </c>
      <c r="K350" s="28"/>
      <c r="L350" s="27" t="s">
        <v>133</v>
      </c>
      <c r="M350" s="27">
        <v>200</v>
      </c>
      <c r="N350" s="27">
        <v>600</v>
      </c>
      <c r="O350" s="27">
        <v>20</v>
      </c>
      <c r="P350" s="27">
        <v>60</v>
      </c>
      <c r="Q350" s="27" t="s">
        <v>444</v>
      </c>
      <c r="R350" s="27" t="s">
        <v>1416</v>
      </c>
      <c r="S350" s="27" t="s">
        <v>1417</v>
      </c>
      <c r="T350" s="27"/>
    </row>
    <row r="351" spans="1:21" s="43" customFormat="1" ht="36" customHeight="1">
      <c r="A351" s="30">
        <v>5</v>
      </c>
      <c r="B351" s="1" t="s">
        <v>55</v>
      </c>
      <c r="C351" s="27" t="s">
        <v>56</v>
      </c>
      <c r="D351" s="27" t="s">
        <v>60</v>
      </c>
      <c r="E351" s="27" t="s">
        <v>445</v>
      </c>
      <c r="F351" s="27" t="s">
        <v>446</v>
      </c>
      <c r="G351" s="27" t="s">
        <v>136</v>
      </c>
      <c r="H351" s="27" t="s">
        <v>137</v>
      </c>
      <c r="I351" s="25">
        <f t="shared" si="14"/>
        <v>50</v>
      </c>
      <c r="J351" s="28">
        <v>50</v>
      </c>
      <c r="K351" s="27"/>
      <c r="L351" s="27" t="s">
        <v>133</v>
      </c>
      <c r="M351" s="29">
        <v>230</v>
      </c>
      <c r="N351" s="29">
        <v>1050</v>
      </c>
      <c r="O351" s="29">
        <v>10</v>
      </c>
      <c r="P351" s="29">
        <v>36</v>
      </c>
      <c r="Q351" s="27" t="s">
        <v>447</v>
      </c>
      <c r="R351" s="27" t="s">
        <v>1416</v>
      </c>
      <c r="S351" s="27" t="s">
        <v>1417</v>
      </c>
      <c r="T351" s="27"/>
    </row>
    <row r="352" spans="1:21" s="43" customFormat="1" ht="36" customHeight="1">
      <c r="A352" s="30">
        <v>6</v>
      </c>
      <c r="B352" s="1" t="s">
        <v>55</v>
      </c>
      <c r="C352" s="27" t="s">
        <v>56</v>
      </c>
      <c r="D352" s="27" t="s">
        <v>60</v>
      </c>
      <c r="E352" s="27" t="s">
        <v>357</v>
      </c>
      <c r="F352" s="27" t="s">
        <v>358</v>
      </c>
      <c r="G352" s="27" t="s">
        <v>199</v>
      </c>
      <c r="H352" s="27" t="s">
        <v>271</v>
      </c>
      <c r="I352" s="25">
        <f t="shared" si="14"/>
        <v>45</v>
      </c>
      <c r="J352" s="28">
        <v>45</v>
      </c>
      <c r="K352" s="28"/>
      <c r="L352" s="27" t="s">
        <v>133</v>
      </c>
      <c r="M352" s="30">
        <v>160</v>
      </c>
      <c r="N352" s="30">
        <v>480</v>
      </c>
      <c r="O352" s="27">
        <v>5</v>
      </c>
      <c r="P352" s="27">
        <v>20</v>
      </c>
      <c r="Q352" s="27" t="s">
        <v>448</v>
      </c>
      <c r="R352" s="27" t="s">
        <v>1416</v>
      </c>
      <c r="S352" s="27" t="s">
        <v>1417</v>
      </c>
      <c r="T352" s="27"/>
    </row>
    <row r="353" spans="1:20" s="43" customFormat="1" ht="36" customHeight="1">
      <c r="A353" s="30">
        <v>7</v>
      </c>
      <c r="B353" s="1" t="s">
        <v>55</v>
      </c>
      <c r="C353" s="27" t="s">
        <v>56</v>
      </c>
      <c r="D353" s="27" t="s">
        <v>60</v>
      </c>
      <c r="E353" s="27" t="s">
        <v>449</v>
      </c>
      <c r="F353" s="27" t="s">
        <v>450</v>
      </c>
      <c r="G353" s="27" t="s">
        <v>199</v>
      </c>
      <c r="H353" s="27" t="s">
        <v>199</v>
      </c>
      <c r="I353" s="25">
        <f t="shared" si="14"/>
        <v>30</v>
      </c>
      <c r="J353" s="28">
        <v>30</v>
      </c>
      <c r="K353" s="27">
        <v>0</v>
      </c>
      <c r="L353" s="27" t="s">
        <v>133</v>
      </c>
      <c r="M353" s="27">
        <v>3460</v>
      </c>
      <c r="N353" s="27">
        <v>8000</v>
      </c>
      <c r="O353" s="27">
        <v>540</v>
      </c>
      <c r="P353" s="27">
        <v>2600</v>
      </c>
      <c r="Q353" s="27" t="s">
        <v>451</v>
      </c>
      <c r="R353" s="27" t="s">
        <v>1416</v>
      </c>
      <c r="S353" s="27" t="s">
        <v>1417</v>
      </c>
      <c r="T353" s="27"/>
    </row>
    <row r="354" spans="1:20" s="43" customFormat="1" ht="36" customHeight="1">
      <c r="A354" s="30">
        <v>8</v>
      </c>
      <c r="B354" s="1" t="s">
        <v>55</v>
      </c>
      <c r="C354" s="27" t="s">
        <v>56</v>
      </c>
      <c r="D354" s="27" t="s">
        <v>60</v>
      </c>
      <c r="E354" s="27" t="s">
        <v>452</v>
      </c>
      <c r="F354" s="27" t="s">
        <v>453</v>
      </c>
      <c r="G354" s="27" t="s">
        <v>142</v>
      </c>
      <c r="H354" s="27" t="s">
        <v>181</v>
      </c>
      <c r="I354" s="25">
        <f t="shared" si="14"/>
        <v>25</v>
      </c>
      <c r="J354" s="28">
        <v>25</v>
      </c>
      <c r="K354" s="27">
        <f>SUM(K356:K359)</f>
        <v>0</v>
      </c>
      <c r="L354" s="27" t="s">
        <v>133</v>
      </c>
      <c r="M354" s="30">
        <v>300</v>
      </c>
      <c r="N354" s="30">
        <v>780</v>
      </c>
      <c r="O354" s="27">
        <v>12</v>
      </c>
      <c r="P354" s="27">
        <v>36</v>
      </c>
      <c r="Q354" s="27" t="s">
        <v>454</v>
      </c>
      <c r="R354" s="27" t="s">
        <v>1416</v>
      </c>
      <c r="S354" s="27" t="s">
        <v>1417</v>
      </c>
      <c r="T354" s="27"/>
    </row>
    <row r="355" spans="1:20" s="43" customFormat="1" ht="36" customHeight="1">
      <c r="A355" s="30">
        <v>9</v>
      </c>
      <c r="B355" s="1" t="s">
        <v>55</v>
      </c>
      <c r="C355" s="27" t="s">
        <v>56</v>
      </c>
      <c r="D355" s="27" t="s">
        <v>60</v>
      </c>
      <c r="E355" s="27" t="s">
        <v>359</v>
      </c>
      <c r="F355" s="27" t="s">
        <v>360</v>
      </c>
      <c r="G355" s="27" t="s">
        <v>142</v>
      </c>
      <c r="H355" s="27" t="s">
        <v>221</v>
      </c>
      <c r="I355" s="25">
        <f t="shared" si="14"/>
        <v>23</v>
      </c>
      <c r="J355" s="28">
        <v>23</v>
      </c>
      <c r="K355" s="28"/>
      <c r="L355" s="27" t="s">
        <v>133</v>
      </c>
      <c r="M355" s="30">
        <v>495</v>
      </c>
      <c r="N355" s="30">
        <v>1597</v>
      </c>
      <c r="O355" s="30">
        <v>44</v>
      </c>
      <c r="P355" s="30">
        <v>138</v>
      </c>
      <c r="Q355" s="27" t="s">
        <v>455</v>
      </c>
      <c r="R355" s="27" t="s">
        <v>1416</v>
      </c>
      <c r="S355" s="27" t="s">
        <v>1417</v>
      </c>
      <c r="T355" s="27"/>
    </row>
    <row r="356" spans="1:20" s="43" customFormat="1" ht="36" customHeight="1">
      <c r="A356" s="30">
        <v>10</v>
      </c>
      <c r="B356" s="1" t="s">
        <v>55</v>
      </c>
      <c r="C356" s="27" t="s">
        <v>56</v>
      </c>
      <c r="D356" s="27" t="s">
        <v>60</v>
      </c>
      <c r="E356" s="27" t="s">
        <v>456</v>
      </c>
      <c r="F356" s="27" t="s">
        <v>457</v>
      </c>
      <c r="G356" s="27" t="s">
        <v>225</v>
      </c>
      <c r="H356" s="27" t="s">
        <v>458</v>
      </c>
      <c r="I356" s="25">
        <f t="shared" si="14"/>
        <v>25</v>
      </c>
      <c r="J356" s="28">
        <v>25</v>
      </c>
      <c r="K356" s="27">
        <v>0</v>
      </c>
      <c r="L356" s="27" t="s">
        <v>133</v>
      </c>
      <c r="M356" s="27">
        <v>70</v>
      </c>
      <c r="N356" s="27">
        <v>220</v>
      </c>
      <c r="O356" s="27">
        <v>3</v>
      </c>
      <c r="P356" s="27">
        <v>9</v>
      </c>
      <c r="Q356" s="27" t="s">
        <v>459</v>
      </c>
      <c r="R356" s="27" t="s">
        <v>1416</v>
      </c>
      <c r="S356" s="27" t="s">
        <v>1417</v>
      </c>
      <c r="T356" s="27"/>
    </row>
    <row r="357" spans="1:20" s="43" customFormat="1" ht="36" customHeight="1">
      <c r="A357" s="30">
        <v>11</v>
      </c>
      <c r="B357" s="1" t="s">
        <v>55</v>
      </c>
      <c r="C357" s="27" t="s">
        <v>56</v>
      </c>
      <c r="D357" s="27" t="s">
        <v>60</v>
      </c>
      <c r="E357" s="27" t="s">
        <v>363</v>
      </c>
      <c r="F357" s="27" t="s">
        <v>364</v>
      </c>
      <c r="G357" s="27" t="s">
        <v>227</v>
      </c>
      <c r="H357" s="27" t="s">
        <v>365</v>
      </c>
      <c r="I357" s="25">
        <f t="shared" si="14"/>
        <v>47.65</v>
      </c>
      <c r="J357" s="28">
        <v>47.65</v>
      </c>
      <c r="K357" s="28"/>
      <c r="L357" s="27" t="s">
        <v>133</v>
      </c>
      <c r="M357" s="27">
        <v>45</v>
      </c>
      <c r="N357" s="27">
        <v>216</v>
      </c>
      <c r="O357" s="27">
        <v>2</v>
      </c>
      <c r="P357" s="27">
        <v>5</v>
      </c>
      <c r="Q357" s="27" t="s">
        <v>460</v>
      </c>
      <c r="R357" s="27" t="s">
        <v>1416</v>
      </c>
      <c r="S357" s="27" t="s">
        <v>1417</v>
      </c>
      <c r="T357" s="27"/>
    </row>
    <row r="358" spans="1:20" s="43" customFormat="1" ht="36" customHeight="1">
      <c r="A358" s="30">
        <v>12</v>
      </c>
      <c r="B358" s="1" t="s">
        <v>55</v>
      </c>
      <c r="C358" s="27" t="s">
        <v>56</v>
      </c>
      <c r="D358" s="27" t="s">
        <v>60</v>
      </c>
      <c r="E358" s="27" t="s">
        <v>370</v>
      </c>
      <c r="F358" s="27" t="s">
        <v>371</v>
      </c>
      <c r="G358" s="27" t="s">
        <v>138</v>
      </c>
      <c r="H358" s="27" t="s">
        <v>165</v>
      </c>
      <c r="I358" s="25">
        <f t="shared" si="14"/>
        <v>38.770000000000003</v>
      </c>
      <c r="J358" s="28">
        <v>38.770000000000003</v>
      </c>
      <c r="K358" s="28"/>
      <c r="L358" s="27" t="s">
        <v>133</v>
      </c>
      <c r="M358" s="27">
        <v>70</v>
      </c>
      <c r="N358" s="27">
        <v>278</v>
      </c>
      <c r="O358" s="27">
        <v>3</v>
      </c>
      <c r="P358" s="27">
        <v>13</v>
      </c>
      <c r="Q358" s="27" t="s">
        <v>461</v>
      </c>
      <c r="R358" s="27" t="s">
        <v>1416</v>
      </c>
      <c r="S358" s="27" t="s">
        <v>1417</v>
      </c>
      <c r="T358" s="27"/>
    </row>
    <row r="359" spans="1:20" s="43" customFormat="1" ht="36" customHeight="1">
      <c r="A359" s="30">
        <v>13</v>
      </c>
      <c r="B359" s="1" t="s">
        <v>55</v>
      </c>
      <c r="C359" s="27" t="s">
        <v>56</v>
      </c>
      <c r="D359" s="27" t="s">
        <v>60</v>
      </c>
      <c r="E359" s="27" t="s">
        <v>375</v>
      </c>
      <c r="F359" s="27" t="s">
        <v>376</v>
      </c>
      <c r="G359" s="27" t="s">
        <v>151</v>
      </c>
      <c r="H359" s="27" t="s">
        <v>204</v>
      </c>
      <c r="I359" s="25">
        <f t="shared" si="14"/>
        <v>27.54</v>
      </c>
      <c r="J359" s="28">
        <v>27.54</v>
      </c>
      <c r="K359" s="28"/>
      <c r="L359" s="27" t="s">
        <v>133</v>
      </c>
      <c r="M359" s="27">
        <v>30</v>
      </c>
      <c r="N359" s="27">
        <v>112</v>
      </c>
      <c r="O359" s="27">
        <v>2</v>
      </c>
      <c r="P359" s="27">
        <v>7</v>
      </c>
      <c r="Q359" s="27" t="s">
        <v>462</v>
      </c>
      <c r="R359" s="27" t="s">
        <v>1416</v>
      </c>
      <c r="S359" s="27" t="s">
        <v>1417</v>
      </c>
      <c r="T359" s="27"/>
    </row>
    <row r="360" spans="1:20" s="43" customFormat="1" ht="36" customHeight="1">
      <c r="A360" s="30">
        <v>14</v>
      </c>
      <c r="B360" s="1" t="s">
        <v>55</v>
      </c>
      <c r="C360" s="27" t="s">
        <v>56</v>
      </c>
      <c r="D360" s="27" t="s">
        <v>60</v>
      </c>
      <c r="E360" s="27" t="s">
        <v>379</v>
      </c>
      <c r="F360" s="27" t="s">
        <v>1422</v>
      </c>
      <c r="G360" s="27" t="s">
        <v>171</v>
      </c>
      <c r="H360" s="27" t="s">
        <v>172</v>
      </c>
      <c r="I360" s="25">
        <v>29.4</v>
      </c>
      <c r="J360" s="28">
        <v>29.4</v>
      </c>
      <c r="K360" s="27"/>
      <c r="L360" s="27" t="s">
        <v>133</v>
      </c>
      <c r="M360" s="27">
        <v>103</v>
      </c>
      <c r="N360" s="27">
        <v>435</v>
      </c>
      <c r="O360" s="27">
        <v>7</v>
      </c>
      <c r="P360" s="27">
        <v>27</v>
      </c>
      <c r="Q360" s="27" t="s">
        <v>463</v>
      </c>
      <c r="R360" s="27" t="s">
        <v>1416</v>
      </c>
      <c r="S360" s="27" t="s">
        <v>1417</v>
      </c>
      <c r="T360" s="27"/>
    </row>
    <row r="361" spans="1:20" s="43" customFormat="1" ht="36" customHeight="1">
      <c r="A361" s="30">
        <v>15</v>
      </c>
      <c r="B361" s="1" t="s">
        <v>55</v>
      </c>
      <c r="C361" s="27" t="s">
        <v>56</v>
      </c>
      <c r="D361" s="27" t="s">
        <v>60</v>
      </c>
      <c r="E361" s="27" t="s">
        <v>380</v>
      </c>
      <c r="F361" s="27" t="s">
        <v>464</v>
      </c>
      <c r="G361" s="27" t="s">
        <v>171</v>
      </c>
      <c r="H361" s="27" t="s">
        <v>214</v>
      </c>
      <c r="I361" s="25">
        <f t="shared" si="14"/>
        <v>25.66</v>
      </c>
      <c r="J361" s="28">
        <v>25.66</v>
      </c>
      <c r="K361" s="27">
        <v>0</v>
      </c>
      <c r="L361" s="27" t="s">
        <v>133</v>
      </c>
      <c r="M361" s="27">
        <v>186</v>
      </c>
      <c r="N361" s="27">
        <v>675</v>
      </c>
      <c r="O361" s="27">
        <v>6</v>
      </c>
      <c r="P361" s="27">
        <v>13</v>
      </c>
      <c r="Q361" s="27" t="s">
        <v>465</v>
      </c>
      <c r="R361" s="27" t="s">
        <v>1416</v>
      </c>
      <c r="S361" s="27" t="s">
        <v>1417</v>
      </c>
      <c r="T361" s="27"/>
    </row>
    <row r="362" spans="1:20" s="43" customFormat="1" ht="36" customHeight="1">
      <c r="A362" s="30">
        <v>16</v>
      </c>
      <c r="B362" s="1" t="s">
        <v>55</v>
      </c>
      <c r="C362" s="27" t="s">
        <v>56</v>
      </c>
      <c r="D362" s="27" t="s">
        <v>60</v>
      </c>
      <c r="E362" s="27" t="s">
        <v>392</v>
      </c>
      <c r="F362" s="27" t="s">
        <v>466</v>
      </c>
      <c r="G362" s="27" t="s">
        <v>391</v>
      </c>
      <c r="H362" s="27" t="s">
        <v>393</v>
      </c>
      <c r="I362" s="25">
        <f t="shared" si="14"/>
        <v>55</v>
      </c>
      <c r="J362" s="28">
        <v>55</v>
      </c>
      <c r="K362" s="28"/>
      <c r="L362" s="27" t="s">
        <v>133</v>
      </c>
      <c r="M362" s="27">
        <v>208</v>
      </c>
      <c r="N362" s="27">
        <v>652</v>
      </c>
      <c r="O362" s="27">
        <v>2</v>
      </c>
      <c r="P362" s="27">
        <v>7</v>
      </c>
      <c r="Q362" s="27" t="s">
        <v>467</v>
      </c>
      <c r="R362" s="27" t="s">
        <v>1416</v>
      </c>
      <c r="S362" s="27" t="s">
        <v>1417</v>
      </c>
      <c r="T362" s="27"/>
    </row>
    <row r="363" spans="1:20" s="43" customFormat="1" ht="36" customHeight="1">
      <c r="A363" s="30">
        <v>17</v>
      </c>
      <c r="B363" s="1" t="s">
        <v>55</v>
      </c>
      <c r="C363" s="1" t="s">
        <v>56</v>
      </c>
      <c r="D363" s="1" t="s">
        <v>60</v>
      </c>
      <c r="E363" s="1" t="s">
        <v>389</v>
      </c>
      <c r="F363" s="1" t="s">
        <v>1423</v>
      </c>
      <c r="G363" s="1" t="s">
        <v>178</v>
      </c>
      <c r="H363" s="1" t="s">
        <v>390</v>
      </c>
      <c r="I363" s="25">
        <v>50.2</v>
      </c>
      <c r="J363" s="25">
        <v>50.2</v>
      </c>
      <c r="K363" s="25"/>
      <c r="L363" s="1" t="s">
        <v>133</v>
      </c>
      <c r="M363" s="1">
        <v>120</v>
      </c>
      <c r="N363" s="1">
        <v>219</v>
      </c>
      <c r="O363" s="1">
        <v>8</v>
      </c>
      <c r="P363" s="1">
        <v>25</v>
      </c>
      <c r="Q363" s="1" t="s">
        <v>468</v>
      </c>
      <c r="R363" s="27" t="s">
        <v>1416</v>
      </c>
      <c r="S363" s="27" t="s">
        <v>1417</v>
      </c>
      <c r="T363" s="1"/>
    </row>
    <row r="364" spans="1:20" s="43" customFormat="1" ht="36" customHeight="1">
      <c r="A364" s="30">
        <v>18</v>
      </c>
      <c r="B364" s="1" t="s">
        <v>55</v>
      </c>
      <c r="C364" s="27" t="s">
        <v>56</v>
      </c>
      <c r="D364" s="27" t="s">
        <v>60</v>
      </c>
      <c r="E364" s="27" t="s">
        <v>469</v>
      </c>
      <c r="F364" s="27" t="s">
        <v>1424</v>
      </c>
      <c r="G364" s="27" t="s">
        <v>188</v>
      </c>
      <c r="H364" s="27" t="s">
        <v>351</v>
      </c>
      <c r="I364" s="25">
        <f t="shared" si="14"/>
        <v>300.02999999999997</v>
      </c>
      <c r="J364" s="28">
        <v>300.02999999999997</v>
      </c>
      <c r="K364" s="121"/>
      <c r="L364" s="27" t="s">
        <v>133</v>
      </c>
      <c r="M364" s="27">
        <v>2200</v>
      </c>
      <c r="N364" s="27">
        <v>8600</v>
      </c>
      <c r="O364" s="27">
        <v>5</v>
      </c>
      <c r="P364" s="27">
        <v>13</v>
      </c>
      <c r="Q364" s="27" t="s">
        <v>470</v>
      </c>
      <c r="R364" s="27" t="s">
        <v>1416</v>
      </c>
      <c r="S364" s="27" t="s">
        <v>1417</v>
      </c>
      <c r="T364" s="27"/>
    </row>
    <row r="365" spans="1:20" s="43" customFormat="1" ht="36" customHeight="1">
      <c r="A365" s="30">
        <v>19</v>
      </c>
      <c r="B365" s="1" t="s">
        <v>55</v>
      </c>
      <c r="C365" s="1" t="s">
        <v>56</v>
      </c>
      <c r="D365" s="1" t="s">
        <v>60</v>
      </c>
      <c r="E365" s="1" t="s">
        <v>367</v>
      </c>
      <c r="F365" s="1" t="s">
        <v>368</v>
      </c>
      <c r="G365" s="1" t="s">
        <v>163</v>
      </c>
      <c r="H365" s="1" t="s">
        <v>369</v>
      </c>
      <c r="I365" s="25">
        <f t="shared" si="14"/>
        <v>22.5</v>
      </c>
      <c r="J365" s="25">
        <v>22.5</v>
      </c>
      <c r="K365" s="25"/>
      <c r="L365" s="1" t="s">
        <v>133</v>
      </c>
      <c r="M365" s="1">
        <v>40</v>
      </c>
      <c r="N365" s="1">
        <v>168</v>
      </c>
      <c r="O365" s="1">
        <v>1</v>
      </c>
      <c r="P365" s="1">
        <v>2</v>
      </c>
      <c r="Q365" s="1" t="s">
        <v>471</v>
      </c>
      <c r="R365" s="27" t="s">
        <v>1416</v>
      </c>
      <c r="S365" s="27" t="s">
        <v>1417</v>
      </c>
      <c r="T365" s="1"/>
    </row>
    <row r="366" spans="1:20" s="43" customFormat="1" ht="36" customHeight="1">
      <c r="A366" s="30">
        <v>20</v>
      </c>
      <c r="B366" s="1" t="s">
        <v>55</v>
      </c>
      <c r="C366" s="1" t="s">
        <v>56</v>
      </c>
      <c r="D366" s="1" t="s">
        <v>60</v>
      </c>
      <c r="E366" s="1" t="s">
        <v>377</v>
      </c>
      <c r="F366" s="1" t="s">
        <v>378</v>
      </c>
      <c r="G366" s="1" t="s">
        <v>140</v>
      </c>
      <c r="H366" s="1" t="s">
        <v>208</v>
      </c>
      <c r="I366" s="25">
        <f t="shared" si="14"/>
        <v>35.049999999999997</v>
      </c>
      <c r="J366" s="25">
        <v>35.049999999999997</v>
      </c>
      <c r="K366" s="25"/>
      <c r="L366" s="1" t="s">
        <v>133</v>
      </c>
      <c r="M366" s="1">
        <v>36</v>
      </c>
      <c r="N366" s="1">
        <v>206</v>
      </c>
      <c r="O366" s="1">
        <v>5</v>
      </c>
      <c r="P366" s="1">
        <v>21</v>
      </c>
      <c r="Q366" s="1" t="s">
        <v>472</v>
      </c>
      <c r="R366" s="27" t="s">
        <v>1416</v>
      </c>
      <c r="S366" s="27" t="s">
        <v>1417</v>
      </c>
      <c r="T366" s="1"/>
    </row>
    <row r="367" spans="1:20" s="43" customFormat="1" ht="36" customHeight="1">
      <c r="A367" s="30">
        <v>21</v>
      </c>
      <c r="B367" s="1" t="s">
        <v>55</v>
      </c>
      <c r="C367" s="1" t="s">
        <v>56</v>
      </c>
      <c r="D367" s="1" t="s">
        <v>60</v>
      </c>
      <c r="E367" s="1" t="s">
        <v>382</v>
      </c>
      <c r="F367" s="1" t="s">
        <v>1425</v>
      </c>
      <c r="G367" s="1" t="s">
        <v>266</v>
      </c>
      <c r="H367" s="1" t="s">
        <v>308</v>
      </c>
      <c r="I367" s="25">
        <v>42</v>
      </c>
      <c r="J367" s="25">
        <v>42</v>
      </c>
      <c r="K367" s="25"/>
      <c r="L367" s="1" t="s">
        <v>133</v>
      </c>
      <c r="M367" s="1">
        <v>42</v>
      </c>
      <c r="N367" s="1">
        <v>88</v>
      </c>
      <c r="O367" s="1">
        <v>2</v>
      </c>
      <c r="P367" s="1">
        <v>8</v>
      </c>
      <c r="Q367" s="1" t="s">
        <v>1426</v>
      </c>
      <c r="R367" s="27" t="s">
        <v>1416</v>
      </c>
      <c r="S367" s="27" t="s">
        <v>1417</v>
      </c>
      <c r="T367" s="1"/>
    </row>
    <row r="368" spans="1:20" s="43" customFormat="1" ht="36" customHeight="1">
      <c r="A368" s="30">
        <v>22</v>
      </c>
      <c r="B368" s="1" t="s">
        <v>55</v>
      </c>
      <c r="C368" s="1" t="s">
        <v>56</v>
      </c>
      <c r="D368" s="1" t="s">
        <v>60</v>
      </c>
      <c r="E368" s="1" t="s">
        <v>383</v>
      </c>
      <c r="F368" s="1" t="s">
        <v>384</v>
      </c>
      <c r="G368" s="1" t="s">
        <v>266</v>
      </c>
      <c r="H368" s="1" t="s">
        <v>385</v>
      </c>
      <c r="I368" s="25">
        <f t="shared" si="14"/>
        <v>7.5</v>
      </c>
      <c r="J368" s="25">
        <v>7.5</v>
      </c>
      <c r="K368" s="25"/>
      <c r="L368" s="1" t="s">
        <v>133</v>
      </c>
      <c r="M368" s="1">
        <v>6</v>
      </c>
      <c r="N368" s="1">
        <v>20</v>
      </c>
      <c r="O368" s="1">
        <v>1</v>
      </c>
      <c r="P368" s="1">
        <v>2</v>
      </c>
      <c r="Q368" s="1" t="s">
        <v>473</v>
      </c>
      <c r="R368" s="27" t="s">
        <v>1416</v>
      </c>
      <c r="S368" s="27" t="s">
        <v>1417</v>
      </c>
      <c r="T368" s="1"/>
    </row>
    <row r="369" spans="1:20" s="43" customFormat="1" ht="36" customHeight="1">
      <c r="A369" s="30">
        <v>23</v>
      </c>
      <c r="B369" s="1" t="s">
        <v>55</v>
      </c>
      <c r="C369" s="1" t="s">
        <v>56</v>
      </c>
      <c r="D369" s="1" t="s">
        <v>60</v>
      </c>
      <c r="E369" s="1" t="s">
        <v>386</v>
      </c>
      <c r="F369" s="1" t="s">
        <v>387</v>
      </c>
      <c r="G369" s="1" t="s">
        <v>266</v>
      </c>
      <c r="H369" s="1" t="s">
        <v>388</v>
      </c>
      <c r="I369" s="25">
        <f t="shared" si="14"/>
        <v>21</v>
      </c>
      <c r="J369" s="25">
        <v>21</v>
      </c>
      <c r="K369" s="25"/>
      <c r="L369" s="1" t="s">
        <v>133</v>
      </c>
      <c r="M369" s="1">
        <v>18</v>
      </c>
      <c r="N369" s="1">
        <v>70</v>
      </c>
      <c r="O369" s="1">
        <v>1</v>
      </c>
      <c r="P369" s="1">
        <v>3</v>
      </c>
      <c r="Q369" s="1" t="s">
        <v>474</v>
      </c>
      <c r="R369" s="27" t="s">
        <v>1416</v>
      </c>
      <c r="S369" s="27" t="s">
        <v>1417</v>
      </c>
      <c r="T369" s="1"/>
    </row>
    <row r="370" spans="1:20" s="43" customFormat="1" ht="36" customHeight="1">
      <c r="A370" s="30">
        <v>24</v>
      </c>
      <c r="B370" s="1" t="s">
        <v>55</v>
      </c>
      <c r="C370" s="27" t="s">
        <v>56</v>
      </c>
      <c r="D370" s="27" t="s">
        <v>60</v>
      </c>
      <c r="E370" s="27" t="s">
        <v>475</v>
      </c>
      <c r="F370" s="27" t="s">
        <v>476</v>
      </c>
      <c r="G370" s="27" t="s">
        <v>178</v>
      </c>
      <c r="H370" s="27" t="s">
        <v>477</v>
      </c>
      <c r="I370" s="25">
        <f t="shared" si="14"/>
        <v>10</v>
      </c>
      <c r="J370" s="28">
        <v>10</v>
      </c>
      <c r="K370" s="28"/>
      <c r="L370" s="27" t="s">
        <v>133</v>
      </c>
      <c r="M370" s="27">
        <v>20</v>
      </c>
      <c r="N370" s="27">
        <v>60</v>
      </c>
      <c r="O370" s="27">
        <v>1</v>
      </c>
      <c r="P370" s="27">
        <v>3</v>
      </c>
      <c r="Q370" s="27" t="s">
        <v>478</v>
      </c>
      <c r="R370" s="27" t="s">
        <v>1416</v>
      </c>
      <c r="S370" s="27" t="s">
        <v>1417</v>
      </c>
      <c r="T370" s="27"/>
    </row>
    <row r="371" spans="1:20" s="43" customFormat="1" ht="36" customHeight="1">
      <c r="A371" s="30">
        <v>25</v>
      </c>
      <c r="B371" s="1" t="s">
        <v>55</v>
      </c>
      <c r="C371" s="1" t="s">
        <v>56</v>
      </c>
      <c r="D371" s="1" t="s">
        <v>60</v>
      </c>
      <c r="E371" s="1" t="s">
        <v>397</v>
      </c>
      <c r="F371" s="1" t="s">
        <v>398</v>
      </c>
      <c r="G371" s="1" t="s">
        <v>175</v>
      </c>
      <c r="H371" s="1" t="s">
        <v>191</v>
      </c>
      <c r="I371" s="25">
        <f t="shared" si="14"/>
        <v>32</v>
      </c>
      <c r="J371" s="25">
        <v>32</v>
      </c>
      <c r="K371" s="25"/>
      <c r="L371" s="1" t="s">
        <v>133</v>
      </c>
      <c r="M371" s="1">
        <v>113</v>
      </c>
      <c r="N371" s="1">
        <v>541</v>
      </c>
      <c r="O371" s="1">
        <v>12</v>
      </c>
      <c r="P371" s="1">
        <v>37</v>
      </c>
      <c r="Q371" s="1" t="s">
        <v>479</v>
      </c>
      <c r="R371" s="27" t="s">
        <v>1416</v>
      </c>
      <c r="S371" s="27" t="s">
        <v>1417</v>
      </c>
      <c r="T371" s="1"/>
    </row>
    <row r="372" spans="1:20" s="43" customFormat="1" ht="36" customHeight="1">
      <c r="A372" s="30">
        <v>26</v>
      </c>
      <c r="B372" s="1" t="s">
        <v>55</v>
      </c>
      <c r="C372" s="1" t="s">
        <v>56</v>
      </c>
      <c r="D372" s="1" t="s">
        <v>60</v>
      </c>
      <c r="E372" s="1" t="s">
        <v>399</v>
      </c>
      <c r="F372" s="1" t="s">
        <v>400</v>
      </c>
      <c r="G372" s="1" t="s">
        <v>131</v>
      </c>
      <c r="H372" s="1" t="s">
        <v>1427</v>
      </c>
      <c r="I372" s="25">
        <f t="shared" si="14"/>
        <v>20</v>
      </c>
      <c r="J372" s="25">
        <v>20</v>
      </c>
      <c r="K372" s="25"/>
      <c r="L372" s="1" t="s">
        <v>133</v>
      </c>
      <c r="M372" s="1">
        <v>54</v>
      </c>
      <c r="N372" s="1">
        <v>150</v>
      </c>
      <c r="O372" s="1">
        <v>5</v>
      </c>
      <c r="P372" s="1">
        <v>12</v>
      </c>
      <c r="Q372" s="1" t="s">
        <v>480</v>
      </c>
      <c r="R372" s="27" t="s">
        <v>1416</v>
      </c>
      <c r="S372" s="27" t="s">
        <v>1417</v>
      </c>
      <c r="T372" s="1"/>
    </row>
    <row r="373" spans="1:20" s="43" customFormat="1" ht="36" customHeight="1">
      <c r="A373" s="30">
        <v>27</v>
      </c>
      <c r="B373" s="1" t="s">
        <v>55</v>
      </c>
      <c r="C373" s="1" t="s">
        <v>56</v>
      </c>
      <c r="D373" s="1" t="s">
        <v>60</v>
      </c>
      <c r="E373" s="1" t="s">
        <v>362</v>
      </c>
      <c r="F373" s="1" t="s">
        <v>1428</v>
      </c>
      <c r="G373" s="1" t="s">
        <v>227</v>
      </c>
      <c r="H373" s="1" t="s">
        <v>330</v>
      </c>
      <c r="I373" s="25">
        <f t="shared" si="14"/>
        <v>103.4</v>
      </c>
      <c r="J373" s="25">
        <v>103.4</v>
      </c>
      <c r="K373" s="25"/>
      <c r="L373" s="1" t="s">
        <v>133</v>
      </c>
      <c r="M373" s="1">
        <v>180</v>
      </c>
      <c r="N373" s="1">
        <v>755</v>
      </c>
      <c r="O373" s="1">
        <v>5</v>
      </c>
      <c r="P373" s="1">
        <v>14</v>
      </c>
      <c r="Q373" s="1" t="s">
        <v>481</v>
      </c>
      <c r="R373" s="27" t="s">
        <v>1416</v>
      </c>
      <c r="S373" s="27" t="s">
        <v>1417</v>
      </c>
      <c r="T373" s="1"/>
    </row>
    <row r="374" spans="1:20" s="43" customFormat="1" ht="36" customHeight="1">
      <c r="A374" s="30">
        <v>28</v>
      </c>
      <c r="B374" s="1" t="s">
        <v>55</v>
      </c>
      <c r="C374" s="1" t="s">
        <v>56</v>
      </c>
      <c r="D374" s="1" t="s">
        <v>60</v>
      </c>
      <c r="E374" s="1" t="s">
        <v>372</v>
      </c>
      <c r="F374" s="1" t="s">
        <v>373</v>
      </c>
      <c r="G374" s="1" t="s">
        <v>143</v>
      </c>
      <c r="H374" s="1" t="s">
        <v>280</v>
      </c>
      <c r="I374" s="25">
        <f t="shared" si="14"/>
        <v>100.3</v>
      </c>
      <c r="J374" s="25">
        <v>100.3</v>
      </c>
      <c r="K374" s="25"/>
      <c r="L374" s="1" t="s">
        <v>133</v>
      </c>
      <c r="M374" s="1">
        <v>318</v>
      </c>
      <c r="N374" s="1">
        <v>1076</v>
      </c>
      <c r="O374" s="1">
        <v>13</v>
      </c>
      <c r="P374" s="1">
        <v>29</v>
      </c>
      <c r="Q374" s="1" t="s">
        <v>482</v>
      </c>
      <c r="R374" s="27" t="s">
        <v>1416</v>
      </c>
      <c r="S374" s="27" t="s">
        <v>1417</v>
      </c>
      <c r="T374" s="1"/>
    </row>
    <row r="375" spans="1:20" s="43" customFormat="1" ht="36" customHeight="1">
      <c r="A375" s="30">
        <v>29</v>
      </c>
      <c r="B375" s="1" t="s">
        <v>55</v>
      </c>
      <c r="C375" s="1" t="s">
        <v>56</v>
      </c>
      <c r="D375" s="1" t="s">
        <v>60</v>
      </c>
      <c r="E375" s="1" t="s">
        <v>394</v>
      </c>
      <c r="F375" s="1" t="s">
        <v>395</v>
      </c>
      <c r="G375" s="1" t="s">
        <v>391</v>
      </c>
      <c r="H375" s="1" t="s">
        <v>396</v>
      </c>
      <c r="I375" s="25">
        <f t="shared" si="14"/>
        <v>15</v>
      </c>
      <c r="J375" s="25">
        <v>15</v>
      </c>
      <c r="K375" s="25"/>
      <c r="L375" s="1" t="s">
        <v>133</v>
      </c>
      <c r="M375" s="1">
        <v>56</v>
      </c>
      <c r="N375" s="1">
        <v>214</v>
      </c>
      <c r="O375" s="1">
        <v>6</v>
      </c>
      <c r="P375" s="1">
        <v>27</v>
      </c>
      <c r="Q375" s="1" t="s">
        <v>483</v>
      </c>
      <c r="R375" s="27" t="s">
        <v>1416</v>
      </c>
      <c r="S375" s="27" t="s">
        <v>1417</v>
      </c>
      <c r="T375" s="1"/>
    </row>
  </sheetData>
  <mergeCells count="19">
    <mergeCell ref="A3:A4"/>
    <mergeCell ref="B3:B4"/>
    <mergeCell ref="C3:C4"/>
    <mergeCell ref="D3:D4"/>
    <mergeCell ref="E3:E4"/>
    <mergeCell ref="E5:F5"/>
    <mergeCell ref="B2:T2"/>
    <mergeCell ref="F3:F4"/>
    <mergeCell ref="G3:H3"/>
    <mergeCell ref="I3:K3"/>
    <mergeCell ref="S3:S4"/>
    <mergeCell ref="T3:T4"/>
    <mergeCell ref="R3:R4"/>
    <mergeCell ref="L3:L4"/>
    <mergeCell ref="M3:M4"/>
    <mergeCell ref="N3:N4"/>
    <mergeCell ref="O3:O4"/>
    <mergeCell ref="P3:P4"/>
    <mergeCell ref="Q3:Q4"/>
  </mergeCells>
  <phoneticPr fontId="16" type="noConversion"/>
  <conditionalFormatting sqref="E348">
    <cfRule type="duplicateValues" dxfId="8" priority="8"/>
    <cfRule type="duplicateValues" dxfId="7" priority="9"/>
  </conditionalFormatting>
  <conditionalFormatting sqref="E351">
    <cfRule type="duplicateValues" dxfId="6" priority="6"/>
    <cfRule type="duplicateValues" dxfId="5" priority="7"/>
  </conditionalFormatting>
  <conditionalFormatting sqref="E355">
    <cfRule type="duplicateValues" dxfId="4" priority="5"/>
  </conditionalFormatting>
  <conditionalFormatting sqref="E370">
    <cfRule type="duplicateValues" dxfId="3" priority="3"/>
    <cfRule type="duplicateValues" dxfId="2" priority="4"/>
  </conditionalFormatting>
  <conditionalFormatting sqref="E347 E349:E350 E356:E369 E371:E375 E352:E354">
    <cfRule type="duplicateValues" dxfId="1" priority="2"/>
  </conditionalFormatting>
  <conditionalFormatting sqref="E347 E349:E350 E371:E375 E352:E369">
    <cfRule type="duplicateValues" dxfId="0" priority="1"/>
  </conditionalFormatting>
  <dataValidations disablePrompts="1" count="3">
    <dataValidation type="list" allowBlank="1" showInputMessage="1" showErrorMessage="1" sqref="L344:L346 L337:L338">
      <formula1>#REF!</formula1>
    </dataValidation>
    <dataValidation type="list" allowBlank="1" showInputMessage="1" showErrorMessage="1" sqref="L315 L2 L264:L278 L258:L262">
      <formula1>#REF!</formula1>
    </dataValidation>
    <dataValidation type="list" allowBlank="1" showInputMessage="1" showErrorMessage="1" sqref="L279:L284">
      <formula1>"否"</formula1>
    </dataValidation>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项目库汇总表</vt:lpstr>
      <vt:lpstr>项目库明细表</vt:lpstr>
      <vt:lpstr>项目库汇总表!Print_Titles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2024-04-07T06:28:53Z</cp:lastPrinted>
  <dcterms:created xsi:type="dcterms:W3CDTF">2023-01-10T11:11:00Z</dcterms:created>
  <dcterms:modified xsi:type="dcterms:W3CDTF">2024-04-07T07:20:53Z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BD740E24E26E4C3BB8F21619F3D3E9C7_13</vt:lpwstr>
  </property>
  <property fmtid="{D5CDD505-2E9C-101B-9397-08002B2CF9AE}" pid="3" name="KSOProductBuildVer">
    <vt:lpwstr>2052-12.1.0.15374</vt:lpwstr>
  </property>
</Properties>
</file>